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_7_TAROCK_Organisation\2021-2022\2122_auswertung\"/>
    </mc:Choice>
  </mc:AlternateContent>
  <xr:revisionPtr revIDLastSave="0" documentId="13_ncr:1_{48F052C3-4EC9-47CA-8B65-10571E62831C}" xr6:coauthVersionLast="47" xr6:coauthVersionMax="47" xr10:uidLastSave="{00000000-0000-0000-0000-000000000000}"/>
  <bookViews>
    <workbookView xWindow="-108" yWindow="-108" windowWidth="23256" windowHeight="12576" tabRatio="921" firstSheet="15" activeTab="23" xr2:uid="{00000000-000D-0000-FFFF-FFFF00000000}"/>
  </bookViews>
  <sheets>
    <sheet name="Frankenmarkt" sheetId="106" r:id="rId1"/>
    <sheet name="Pöndorf" sheetId="128" r:id="rId2"/>
    <sheet name="Frankenmarkt_Marathonfinale" sheetId="114" r:id="rId3"/>
    <sheet name="Fornach" sheetId="111" r:id="rId4"/>
    <sheet name="Atzbach" sheetId="131" r:id="rId5"/>
    <sheet name="Uttendorf" sheetId="123" r:id="rId6"/>
    <sheet name="Bergern" sheetId="127" r:id="rId7"/>
    <sheet name="Strass" sheetId="120" r:id="rId8"/>
    <sheet name="Kremsmünster" sheetId="110" r:id="rId9"/>
    <sheet name="Traunkirchen" sheetId="108" r:id="rId10"/>
    <sheet name="Zell" sheetId="126" r:id="rId11"/>
    <sheet name="Puchkirchen" sheetId="118" r:id="rId12"/>
    <sheet name="Frankenmarkt_Neujahr" sheetId="119" r:id="rId13"/>
    <sheet name="Schwanenstadt" sheetId="121" r:id="rId14"/>
    <sheet name="Hallwang" sheetId="122" r:id="rId15"/>
    <sheet name="Henndorf" sheetId="124" r:id="rId16"/>
    <sheet name="Taiskirchen" sheetId="132" r:id="rId17"/>
    <sheet name="Vöcklamarkt" sheetId="115" r:id="rId18"/>
    <sheet name="Ebensee" sheetId="113" r:id="rId19"/>
    <sheet name="Ried" sheetId="96" r:id="rId20"/>
    <sheet name="Frankenmarkt_Benefiz" sheetId="109" r:id="rId21"/>
    <sheet name="Finale" sheetId="65" r:id="rId22"/>
    <sheet name="Statistik_pdf" sheetId="129" r:id="rId23"/>
    <sheet name="Gesamtwertung" sheetId="136" r:id="rId24"/>
    <sheet name="Gesamtwertung_4Teilnahmen" sheetId="73" r:id="rId25"/>
    <sheet name="Preisträger" sheetId="74" state="hidden" r:id="rId26"/>
  </sheets>
  <definedNames>
    <definedName name="_xlnm._FilterDatabase" localSheetId="4" hidden="1">Atzbach!$A$1:$N$109</definedName>
    <definedName name="_xlnm._FilterDatabase" localSheetId="6" hidden="1">Bergern!$A$1:$N$91</definedName>
    <definedName name="_xlnm._FilterDatabase" localSheetId="18" hidden="1">Ebensee!$A$1:$N$97</definedName>
    <definedName name="_xlnm._FilterDatabase" localSheetId="21" hidden="1">Finale!$A$1:$N$89</definedName>
    <definedName name="_xlnm._FilterDatabase" localSheetId="3" hidden="1">Fornach!$A$1:$N$95</definedName>
    <definedName name="_xlnm._FilterDatabase" localSheetId="0" hidden="1">Frankenmarkt!$A$1:$N$123</definedName>
    <definedName name="_xlnm._FilterDatabase" localSheetId="20" hidden="1">Frankenmarkt_Benefiz!$A$1:$N$101</definedName>
    <definedName name="_xlnm._FilterDatabase" localSheetId="2" hidden="1">Frankenmarkt_Marathonfinale!$A$1:$N$87</definedName>
    <definedName name="_xlnm._FilterDatabase" localSheetId="12" hidden="1">Frankenmarkt_Neujahr!$A$1:$N$173</definedName>
    <definedName name="_xlnm._FilterDatabase" localSheetId="23" hidden="1">Gesamtwertung!$A$1:$AB$225</definedName>
    <definedName name="_xlnm._FilterDatabase" localSheetId="24" hidden="1">Gesamtwertung_4Teilnahmen!$A$1:$AE$116</definedName>
    <definedName name="_xlnm._FilterDatabase" localSheetId="14" hidden="1">Hallwang!$A$1:$N$121</definedName>
    <definedName name="_xlnm._FilterDatabase" localSheetId="15" hidden="1">Henndorf!$A$1:$N$109</definedName>
    <definedName name="_xlnm._FilterDatabase" localSheetId="8" hidden="1">Kremsmünster!$A$1:$N$105</definedName>
    <definedName name="_xlnm._FilterDatabase" localSheetId="1" hidden="1">Pöndorf!$A$1:$N$88</definedName>
    <definedName name="_xlnm._FilterDatabase" localSheetId="25" hidden="1">Preisträger!$A$1:$AE$45</definedName>
    <definedName name="_xlnm._FilterDatabase" localSheetId="11" hidden="1">Puchkirchen!$A$1:$N$113</definedName>
    <definedName name="_xlnm._FilterDatabase" localSheetId="19" hidden="1">Ried!$A$1:$N$121</definedName>
    <definedName name="_xlnm._FilterDatabase" localSheetId="13" hidden="1">Schwanenstadt!$A$1:$N$121</definedName>
    <definedName name="_xlnm._FilterDatabase" localSheetId="22" hidden="1">Statistik_pdf!$A$1:$AD$59</definedName>
    <definedName name="_xlnm._FilterDatabase" localSheetId="7" hidden="1">Strass!$A$1:$N$102</definedName>
    <definedName name="_xlnm._FilterDatabase" localSheetId="16" hidden="1">Taiskirchen!$A$1:$N$121</definedName>
    <definedName name="_xlnm._FilterDatabase" localSheetId="9" hidden="1">Traunkirchen!$A$1:$N$88</definedName>
    <definedName name="_xlnm._FilterDatabase" localSheetId="5" hidden="1">Uttendorf!$A$1:$N$86</definedName>
    <definedName name="_xlnm._FilterDatabase" localSheetId="17" hidden="1">Vöcklamarkt!$A$1:$N$113</definedName>
    <definedName name="_xlnm._FilterDatabase" localSheetId="10" hidden="1">Zell!$A$1:$N$137</definedName>
    <definedName name="_xlnm.Print_Area" localSheetId="4">Atzbach!$A$1:$M$115</definedName>
    <definedName name="_xlnm.Print_Area" localSheetId="6">Bergern!$A$1:$M$91</definedName>
    <definedName name="_xlnm.Print_Area" localSheetId="18">Ebensee!$A$1:$M$99</definedName>
    <definedName name="_xlnm.Print_Area" localSheetId="21">Finale!$A$1:$M$94</definedName>
    <definedName name="_xlnm.Print_Area" localSheetId="3">Fornach!$A$1:$M$95</definedName>
    <definedName name="_xlnm.Print_Area" localSheetId="0">Frankenmarkt!$A$1:$M$123</definedName>
    <definedName name="_xlnm.Print_Area" localSheetId="20">Frankenmarkt_Benefiz!$A$1:$M$101</definedName>
    <definedName name="_xlnm.Print_Area" localSheetId="2">Frankenmarkt_Marathonfinale!$A$1:$M$87</definedName>
    <definedName name="_xlnm.Print_Area" localSheetId="12">Frankenmarkt_Neujahr!$A$1:$M$173</definedName>
    <definedName name="_xlnm.Print_Area" localSheetId="23">Gesamtwertung!$A$1:$AC$225</definedName>
    <definedName name="_xlnm.Print_Area" localSheetId="24">Gesamtwertung_4Teilnahmen!$A$1:$AC$116</definedName>
    <definedName name="_xlnm.Print_Area" localSheetId="14">Hallwang!$A$1:$M$125</definedName>
    <definedName name="_xlnm.Print_Area" localSheetId="15">Henndorf!$A$1:$M$114</definedName>
    <definedName name="_xlnm.Print_Area" localSheetId="8">Kremsmünster!$A$1:$M$117</definedName>
    <definedName name="_xlnm.Print_Area" localSheetId="1">Pöndorf!$A$1:$M$88</definedName>
    <definedName name="_xlnm.Print_Area" localSheetId="25">Preisträger!$A$1:$AE$44</definedName>
    <definedName name="_xlnm.Print_Area" localSheetId="11">Puchkirchen!$A$1:$M$120</definedName>
    <definedName name="_xlnm.Print_Area" localSheetId="19">Ried!$A$1:$M$171</definedName>
    <definedName name="_xlnm.Print_Area" localSheetId="13">Schwanenstadt!$A$1:$M$132</definedName>
    <definedName name="_xlnm.Print_Area" localSheetId="22">Statistik_pdf!$A$1:$AB$59</definedName>
    <definedName name="_xlnm.Print_Area" localSheetId="7">Strass!$A$1:$M$102</definedName>
    <definedName name="_xlnm.Print_Area" localSheetId="16">Taiskirchen!$A$1:$M$145</definedName>
    <definedName name="_xlnm.Print_Area" localSheetId="9">Traunkirchen!$A$1:$M$88</definedName>
    <definedName name="_xlnm.Print_Area" localSheetId="5">Uttendorf!$A$1:$M$86</definedName>
    <definedName name="_xlnm.Print_Area" localSheetId="17">Vöcklamarkt!$A$1:$M$150</definedName>
    <definedName name="_xlnm.Print_Area" localSheetId="10">Zell!$A$1:$M$157</definedName>
    <definedName name="_xlnm.Print_Titles" localSheetId="4">Atzbach!$1:$1</definedName>
    <definedName name="_xlnm.Print_Titles" localSheetId="6">Bergern!$1:$1</definedName>
    <definedName name="_xlnm.Print_Titles" localSheetId="18">Ebensee!$1:$1</definedName>
    <definedName name="_xlnm.Print_Titles" localSheetId="21">Finale!$1:$1</definedName>
    <definedName name="_xlnm.Print_Titles" localSheetId="3">Fornach!$1:$1</definedName>
    <definedName name="_xlnm.Print_Titles" localSheetId="0">Frankenmarkt!$1:$1</definedName>
    <definedName name="_xlnm.Print_Titles" localSheetId="20">Frankenmarkt_Benefiz!$1:$1</definedName>
    <definedName name="_xlnm.Print_Titles" localSheetId="2">Frankenmarkt_Marathonfinale!$1:$1</definedName>
    <definedName name="_xlnm.Print_Titles" localSheetId="12">Frankenmarkt_Neujahr!$1:$1</definedName>
    <definedName name="_xlnm.Print_Titles" localSheetId="23">Gesamtwertung!$1:$1</definedName>
    <definedName name="_xlnm.Print_Titles" localSheetId="24">Gesamtwertung_4Teilnahmen!$1:$1</definedName>
    <definedName name="_xlnm.Print_Titles" localSheetId="14">Hallwang!$1:$1</definedName>
    <definedName name="_xlnm.Print_Titles" localSheetId="15">Henndorf!$1:$1</definedName>
    <definedName name="_xlnm.Print_Titles" localSheetId="8">Kremsmünster!$1:$1</definedName>
    <definedName name="_xlnm.Print_Titles" localSheetId="1">Pöndorf!$1:$1</definedName>
    <definedName name="_xlnm.Print_Titles" localSheetId="25">Preisträger!$1:$1</definedName>
    <definedName name="_xlnm.Print_Titles" localSheetId="11">Puchkirchen!$1:$1</definedName>
    <definedName name="_xlnm.Print_Titles" localSheetId="19">Ried!$1:$1</definedName>
    <definedName name="_xlnm.Print_Titles" localSheetId="13">Schwanenstadt!$1:$1</definedName>
    <definedName name="_xlnm.Print_Titles" localSheetId="7">Strass!$1:$1</definedName>
    <definedName name="_xlnm.Print_Titles" localSheetId="16">Taiskirchen!$1:$1</definedName>
    <definedName name="_xlnm.Print_Titles" localSheetId="9">Traunkirchen!$1:$1</definedName>
    <definedName name="_xlnm.Print_Titles" localSheetId="5">Uttendorf!$1:$1</definedName>
    <definedName name="_xlnm.Print_Titles" localSheetId="17">Vöcklamarkt!$1:$1</definedName>
    <definedName name="_xlnm.Print_Titles" localSheetId="10">Zell!$1:$1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" i="129" l="1"/>
  <c r="N2" i="110"/>
  <c r="AA25" i="129" s="1"/>
  <c r="Y55" i="129"/>
  <c r="Y57" i="129" s="1"/>
  <c r="Y2" i="129"/>
  <c r="N2" i="109" l="1"/>
  <c r="N2" i="126" l="1"/>
  <c r="N2" i="115" l="1"/>
  <c r="N2" i="132" l="1"/>
  <c r="N2" i="96" l="1"/>
  <c r="AD2" i="136" l="1"/>
  <c r="AA59" i="129" s="1"/>
  <c r="N2" i="120" l="1"/>
  <c r="N2" i="123"/>
  <c r="AD3" i="73" l="1"/>
  <c r="AD4" i="73"/>
  <c r="AD5" i="73"/>
  <c r="AD6" i="73"/>
  <c r="AD7" i="73"/>
  <c r="AD8" i="73"/>
  <c r="AD9" i="73"/>
  <c r="AD10" i="73"/>
  <c r="AD11" i="73"/>
  <c r="AD12" i="73"/>
  <c r="AD13" i="73"/>
  <c r="AD14" i="73"/>
  <c r="AD15" i="73"/>
  <c r="AD16" i="73"/>
  <c r="AD17" i="73"/>
  <c r="AD18" i="73"/>
  <c r="AD19" i="73"/>
  <c r="AD20" i="73"/>
  <c r="AD21" i="73"/>
  <c r="AD22" i="73"/>
  <c r="AD23" i="73"/>
  <c r="AD24" i="73"/>
  <c r="AD25" i="73"/>
  <c r="AD26" i="73"/>
  <c r="AD27" i="73"/>
  <c r="AD28" i="73"/>
  <c r="AD29" i="73"/>
  <c r="AD30" i="73"/>
  <c r="AD31" i="73"/>
  <c r="AD32" i="73"/>
  <c r="AD33" i="73"/>
  <c r="AD34" i="73"/>
  <c r="AD35" i="73"/>
  <c r="AD36" i="73"/>
  <c r="AD37" i="73"/>
  <c r="AD38" i="73"/>
  <c r="AD39" i="73"/>
  <c r="AD40" i="73"/>
  <c r="AD41" i="73"/>
  <c r="AD42" i="73"/>
  <c r="AD43" i="73"/>
  <c r="AD44" i="73"/>
  <c r="AD45" i="73"/>
  <c r="AD46" i="73"/>
  <c r="AD47" i="73"/>
  <c r="AD48" i="73"/>
  <c r="AD49" i="73"/>
  <c r="AD50" i="73"/>
  <c r="AD51" i="73"/>
  <c r="AD52" i="73"/>
  <c r="AD53" i="73"/>
  <c r="AD54" i="73"/>
  <c r="AD55" i="73"/>
  <c r="AD56" i="73"/>
  <c r="AD57" i="73"/>
  <c r="AD58" i="73"/>
  <c r="AD59" i="73"/>
  <c r="AD60" i="73"/>
  <c r="AD61" i="73"/>
  <c r="AD62" i="73"/>
  <c r="AD63" i="73"/>
  <c r="AD64" i="73"/>
  <c r="AD65" i="73"/>
  <c r="AD66" i="73"/>
  <c r="AD67" i="73"/>
  <c r="AD68" i="73"/>
  <c r="AD69" i="73"/>
  <c r="AD70" i="73"/>
  <c r="AD71" i="73"/>
  <c r="AD72" i="73"/>
  <c r="AD73" i="73"/>
  <c r="AD74" i="73"/>
  <c r="AD75" i="73"/>
  <c r="AD76" i="73"/>
  <c r="AD77" i="73"/>
  <c r="AD78" i="73"/>
  <c r="AD79" i="73"/>
  <c r="AD80" i="73"/>
  <c r="AD81" i="73"/>
  <c r="AD82" i="73"/>
  <c r="AD83" i="73"/>
  <c r="AD84" i="73"/>
  <c r="AD85" i="73"/>
  <c r="AD86" i="73"/>
  <c r="AD87" i="73"/>
  <c r="AD88" i="73"/>
  <c r="AD89" i="73"/>
  <c r="AD90" i="73"/>
  <c r="AD91" i="73"/>
  <c r="AD92" i="73"/>
  <c r="AD93" i="73"/>
  <c r="AD94" i="73"/>
  <c r="AD95" i="73"/>
  <c r="AD96" i="73"/>
  <c r="AD97" i="73"/>
  <c r="AD98" i="73"/>
  <c r="AD99" i="73"/>
  <c r="AD100" i="73"/>
  <c r="AD101" i="73"/>
  <c r="AD102" i="73"/>
  <c r="AD103" i="73"/>
  <c r="AD104" i="73"/>
  <c r="AD105" i="73"/>
  <c r="AD106" i="73"/>
  <c r="AD107" i="73"/>
  <c r="AD108" i="73"/>
  <c r="AD109" i="73"/>
  <c r="AD110" i="73"/>
  <c r="AD111" i="73"/>
  <c r="AD112" i="73"/>
  <c r="AD113" i="73"/>
  <c r="AD114" i="73"/>
  <c r="AD115" i="73"/>
  <c r="AD116" i="73"/>
  <c r="N2" i="121" l="1"/>
  <c r="AA49" i="129" l="1"/>
  <c r="N2" i="118" l="1"/>
  <c r="AE2" i="136"/>
  <c r="N2" i="128"/>
  <c r="AA31" i="129" s="1"/>
  <c r="AD2" i="73" l="1"/>
  <c r="AB44" i="74" l="1"/>
  <c r="AA44" i="74"/>
  <c r="Z44" i="74"/>
  <c r="Y44" i="74"/>
  <c r="X44" i="74"/>
  <c r="W44" i="74"/>
  <c r="V44" i="74"/>
  <c r="U44" i="74"/>
  <c r="T44" i="74"/>
  <c r="S44" i="74"/>
  <c r="R44" i="74"/>
  <c r="Q44" i="74"/>
  <c r="P44" i="74"/>
  <c r="O44" i="74"/>
  <c r="N44" i="74"/>
  <c r="M44" i="74"/>
  <c r="L44" i="74"/>
  <c r="K44" i="74"/>
  <c r="J44" i="74"/>
  <c r="I44" i="74"/>
  <c r="H44" i="74"/>
  <c r="G44" i="74"/>
  <c r="F44" i="74"/>
  <c r="E44" i="74"/>
  <c r="D44" i="74"/>
  <c r="C44" i="74"/>
  <c r="B44" i="74"/>
  <c r="AB43" i="74"/>
  <c r="AA43" i="74"/>
  <c r="Z43" i="74"/>
  <c r="Y43" i="74"/>
  <c r="X43" i="74"/>
  <c r="W43" i="74"/>
  <c r="V43" i="74"/>
  <c r="U43" i="74"/>
  <c r="T43" i="74"/>
  <c r="S43" i="74"/>
  <c r="R43" i="74"/>
  <c r="Q43" i="74"/>
  <c r="P43" i="74"/>
  <c r="O43" i="74"/>
  <c r="N43" i="74"/>
  <c r="M43" i="74"/>
  <c r="L43" i="74"/>
  <c r="K43" i="74"/>
  <c r="J43" i="74"/>
  <c r="I43" i="74"/>
  <c r="H43" i="74"/>
  <c r="G43" i="74"/>
  <c r="F43" i="74"/>
  <c r="E43" i="74"/>
  <c r="D43" i="74"/>
  <c r="C43" i="74"/>
  <c r="B43" i="74"/>
  <c r="AB42" i="74"/>
  <c r="AA42" i="74"/>
  <c r="Z42" i="74"/>
  <c r="Y42" i="74"/>
  <c r="X42" i="74"/>
  <c r="W42" i="74"/>
  <c r="V42" i="74"/>
  <c r="U42" i="74"/>
  <c r="T42" i="74"/>
  <c r="S42" i="74"/>
  <c r="R42" i="74"/>
  <c r="Q42" i="74"/>
  <c r="P42" i="74"/>
  <c r="O42" i="74"/>
  <c r="N42" i="74"/>
  <c r="M42" i="74"/>
  <c r="L42" i="74"/>
  <c r="K42" i="74"/>
  <c r="J42" i="74"/>
  <c r="I42" i="74"/>
  <c r="H42" i="74"/>
  <c r="G42" i="74"/>
  <c r="F42" i="74"/>
  <c r="E42" i="74"/>
  <c r="D42" i="74"/>
  <c r="C42" i="74"/>
  <c r="B42" i="74"/>
  <c r="AB40" i="74"/>
  <c r="AA40" i="74"/>
  <c r="Z40" i="74"/>
  <c r="Y40" i="74"/>
  <c r="X40" i="74"/>
  <c r="W40" i="74"/>
  <c r="V40" i="74"/>
  <c r="U40" i="74"/>
  <c r="T40" i="74"/>
  <c r="S40" i="74"/>
  <c r="R40" i="74"/>
  <c r="Q40" i="74"/>
  <c r="P40" i="74"/>
  <c r="O40" i="74"/>
  <c r="N40" i="74"/>
  <c r="M40" i="74"/>
  <c r="L40" i="74"/>
  <c r="K40" i="74"/>
  <c r="J40" i="74"/>
  <c r="I40" i="74"/>
  <c r="H40" i="74"/>
  <c r="G40" i="74"/>
  <c r="F40" i="74"/>
  <c r="E40" i="74"/>
  <c r="D40" i="74"/>
  <c r="C40" i="74"/>
  <c r="B40" i="74"/>
  <c r="AB39" i="74"/>
  <c r="AA39" i="74"/>
  <c r="Z39" i="74"/>
  <c r="Y39" i="74"/>
  <c r="X39" i="74"/>
  <c r="W39" i="74"/>
  <c r="V39" i="74"/>
  <c r="U39" i="74"/>
  <c r="T39" i="74"/>
  <c r="S39" i="74"/>
  <c r="R39" i="74"/>
  <c r="Q39" i="74"/>
  <c r="P39" i="74"/>
  <c r="O39" i="74"/>
  <c r="N39" i="74"/>
  <c r="M39" i="74"/>
  <c r="L39" i="74"/>
  <c r="K39" i="74"/>
  <c r="J39" i="74"/>
  <c r="I39" i="74"/>
  <c r="H39" i="74"/>
  <c r="G39" i="74"/>
  <c r="F39" i="74"/>
  <c r="E39" i="74"/>
  <c r="D39" i="74"/>
  <c r="C39" i="74"/>
  <c r="B39" i="74"/>
  <c r="AB38" i="74"/>
  <c r="AA38" i="74"/>
  <c r="Z38" i="74"/>
  <c r="Y38" i="74"/>
  <c r="X38" i="74"/>
  <c r="W38" i="74"/>
  <c r="V38" i="74"/>
  <c r="U38" i="74"/>
  <c r="T38" i="74"/>
  <c r="S38" i="74"/>
  <c r="R38" i="74"/>
  <c r="Q38" i="74"/>
  <c r="P38" i="74"/>
  <c r="O38" i="74"/>
  <c r="N38" i="74"/>
  <c r="M38" i="74"/>
  <c r="L38" i="74"/>
  <c r="K38" i="74"/>
  <c r="J38" i="74"/>
  <c r="I38" i="74"/>
  <c r="H38" i="74"/>
  <c r="G38" i="74"/>
  <c r="F38" i="74"/>
  <c r="E38" i="74"/>
  <c r="D38" i="74"/>
  <c r="C38" i="74"/>
  <c r="B38" i="74"/>
  <c r="AB37" i="74"/>
  <c r="AA37" i="74"/>
  <c r="Z37" i="74"/>
  <c r="Y37" i="74"/>
  <c r="X37" i="74"/>
  <c r="W37" i="74"/>
  <c r="V37" i="74"/>
  <c r="U37" i="74"/>
  <c r="T37" i="74"/>
  <c r="S37" i="74"/>
  <c r="R37" i="74"/>
  <c r="Q37" i="74"/>
  <c r="P37" i="74"/>
  <c r="O37" i="74"/>
  <c r="N37" i="74"/>
  <c r="M37" i="74"/>
  <c r="L37" i="74"/>
  <c r="K37" i="74"/>
  <c r="J37" i="74"/>
  <c r="I37" i="74"/>
  <c r="H37" i="74"/>
  <c r="G37" i="74"/>
  <c r="F37" i="74"/>
  <c r="E37" i="74"/>
  <c r="D37" i="74"/>
  <c r="C37" i="74"/>
  <c r="B37" i="74"/>
  <c r="AB36" i="74"/>
  <c r="AA36" i="74"/>
  <c r="Z36" i="74"/>
  <c r="Y36" i="74"/>
  <c r="X36" i="74"/>
  <c r="W36" i="74"/>
  <c r="V36" i="74"/>
  <c r="U36" i="74"/>
  <c r="T36" i="74"/>
  <c r="S36" i="74"/>
  <c r="R36" i="74"/>
  <c r="Q36" i="74"/>
  <c r="P36" i="74"/>
  <c r="O36" i="74"/>
  <c r="N36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AB35" i="74"/>
  <c r="AA35" i="74"/>
  <c r="Z35" i="74"/>
  <c r="Y35" i="74"/>
  <c r="X35" i="74"/>
  <c r="W35" i="74"/>
  <c r="V35" i="74"/>
  <c r="U35" i="74"/>
  <c r="T35" i="74"/>
  <c r="S35" i="74"/>
  <c r="R35" i="74"/>
  <c r="Q35" i="74"/>
  <c r="P35" i="74"/>
  <c r="O35" i="74"/>
  <c r="N35" i="74"/>
  <c r="M35" i="74"/>
  <c r="L35" i="74"/>
  <c r="K35" i="74"/>
  <c r="J35" i="74"/>
  <c r="I35" i="74"/>
  <c r="H35" i="74"/>
  <c r="G35" i="74"/>
  <c r="F35" i="74"/>
  <c r="E35" i="74"/>
  <c r="D35" i="74"/>
  <c r="C35" i="74"/>
  <c r="B35" i="74"/>
  <c r="AB34" i="74"/>
  <c r="AA34" i="74"/>
  <c r="Z34" i="74"/>
  <c r="Y34" i="74"/>
  <c r="X34" i="74"/>
  <c r="W34" i="74"/>
  <c r="V34" i="74"/>
  <c r="U34" i="74"/>
  <c r="T34" i="74"/>
  <c r="S34" i="74"/>
  <c r="R34" i="74"/>
  <c r="Q34" i="74"/>
  <c r="P34" i="74"/>
  <c r="O34" i="74"/>
  <c r="N34" i="74"/>
  <c r="M34" i="74"/>
  <c r="L34" i="74"/>
  <c r="K34" i="74"/>
  <c r="J34" i="74"/>
  <c r="I34" i="74"/>
  <c r="H34" i="74"/>
  <c r="G34" i="74"/>
  <c r="F34" i="74"/>
  <c r="E34" i="74"/>
  <c r="D34" i="74"/>
  <c r="C34" i="74"/>
  <c r="B34" i="74"/>
  <c r="AB33" i="74"/>
  <c r="AA33" i="74"/>
  <c r="Z33" i="74"/>
  <c r="Y33" i="74"/>
  <c r="X33" i="74"/>
  <c r="W33" i="74"/>
  <c r="V33" i="74"/>
  <c r="U33" i="74"/>
  <c r="T33" i="74"/>
  <c r="S33" i="74"/>
  <c r="R33" i="74"/>
  <c r="Q33" i="74"/>
  <c r="P33" i="74"/>
  <c r="O33" i="74"/>
  <c r="N33" i="74"/>
  <c r="M33" i="74"/>
  <c r="L33" i="74"/>
  <c r="K33" i="74"/>
  <c r="J33" i="74"/>
  <c r="I33" i="74"/>
  <c r="H33" i="74"/>
  <c r="G33" i="74"/>
  <c r="F33" i="74"/>
  <c r="E33" i="74"/>
  <c r="D33" i="74"/>
  <c r="C33" i="74"/>
  <c r="B33" i="74"/>
  <c r="AA31" i="74"/>
  <c r="Z31" i="74"/>
  <c r="Y31" i="74"/>
  <c r="X31" i="74"/>
  <c r="W31" i="74"/>
  <c r="V31" i="74"/>
  <c r="U31" i="74"/>
  <c r="T31" i="74"/>
  <c r="S31" i="74"/>
  <c r="R31" i="74"/>
  <c r="Q31" i="74"/>
  <c r="P31" i="74"/>
  <c r="O31" i="74"/>
  <c r="N31" i="74"/>
  <c r="M31" i="74"/>
  <c r="L31" i="74"/>
  <c r="K31" i="74"/>
  <c r="J31" i="74"/>
  <c r="I31" i="74"/>
  <c r="H31" i="74"/>
  <c r="G31" i="74"/>
  <c r="F31" i="74"/>
  <c r="E31" i="74"/>
  <c r="D31" i="74"/>
  <c r="C31" i="74"/>
  <c r="B31" i="74"/>
  <c r="AA30" i="74"/>
  <c r="Z30" i="74"/>
  <c r="Y30" i="74"/>
  <c r="X30" i="74"/>
  <c r="W30" i="74"/>
  <c r="V30" i="74"/>
  <c r="U30" i="74"/>
  <c r="T30" i="74"/>
  <c r="S30" i="74"/>
  <c r="R30" i="74"/>
  <c r="Q30" i="74"/>
  <c r="P30" i="74"/>
  <c r="O30" i="74"/>
  <c r="N30" i="74"/>
  <c r="M30" i="74"/>
  <c r="L30" i="74"/>
  <c r="K30" i="74"/>
  <c r="J30" i="74"/>
  <c r="I30" i="74"/>
  <c r="H30" i="74"/>
  <c r="G30" i="74"/>
  <c r="F30" i="74"/>
  <c r="E30" i="74"/>
  <c r="D30" i="74"/>
  <c r="C30" i="74"/>
  <c r="B30" i="74"/>
  <c r="AA29" i="74"/>
  <c r="Z29" i="74"/>
  <c r="Y29" i="74"/>
  <c r="X29" i="74"/>
  <c r="W29" i="74"/>
  <c r="V29" i="74"/>
  <c r="U29" i="74"/>
  <c r="T29" i="74"/>
  <c r="S29" i="74"/>
  <c r="R29" i="74"/>
  <c r="Q29" i="74"/>
  <c r="P29" i="74"/>
  <c r="O29" i="74"/>
  <c r="N29" i="74"/>
  <c r="M29" i="74"/>
  <c r="L29" i="74"/>
  <c r="K29" i="74"/>
  <c r="J29" i="74"/>
  <c r="I29" i="74"/>
  <c r="H29" i="74"/>
  <c r="G29" i="74"/>
  <c r="F29" i="74"/>
  <c r="E29" i="74"/>
  <c r="D29" i="74"/>
  <c r="C29" i="74"/>
  <c r="B29" i="74"/>
  <c r="AA28" i="74"/>
  <c r="Z28" i="74"/>
  <c r="Y28" i="74"/>
  <c r="X28" i="74"/>
  <c r="W28" i="74"/>
  <c r="V28" i="74"/>
  <c r="U28" i="74"/>
  <c r="T28" i="74"/>
  <c r="S28" i="74"/>
  <c r="R28" i="74"/>
  <c r="Q28" i="74"/>
  <c r="P28" i="74"/>
  <c r="O28" i="74"/>
  <c r="N28" i="74"/>
  <c r="M28" i="74"/>
  <c r="L28" i="74"/>
  <c r="K28" i="74"/>
  <c r="J28" i="74"/>
  <c r="I28" i="74"/>
  <c r="H28" i="74"/>
  <c r="G28" i="74"/>
  <c r="F28" i="74"/>
  <c r="E28" i="74"/>
  <c r="D28" i="74"/>
  <c r="C28" i="74"/>
  <c r="B28" i="74"/>
  <c r="AA27" i="74"/>
  <c r="Z27" i="74"/>
  <c r="Y27" i="74"/>
  <c r="X27" i="74"/>
  <c r="W27" i="74"/>
  <c r="V27" i="74"/>
  <c r="U27" i="74"/>
  <c r="T27" i="74"/>
  <c r="S27" i="74"/>
  <c r="R27" i="74"/>
  <c r="Q27" i="74"/>
  <c r="P27" i="74"/>
  <c r="O27" i="74"/>
  <c r="N27" i="74"/>
  <c r="M27" i="74"/>
  <c r="L27" i="74"/>
  <c r="K27" i="74"/>
  <c r="J27" i="74"/>
  <c r="I27" i="74"/>
  <c r="H27" i="74"/>
  <c r="G27" i="74"/>
  <c r="F27" i="74"/>
  <c r="E27" i="74"/>
  <c r="D27" i="74"/>
  <c r="C27" i="74"/>
  <c r="B27" i="74"/>
  <c r="AA26" i="74"/>
  <c r="Z26" i="74"/>
  <c r="Y26" i="74"/>
  <c r="X26" i="74"/>
  <c r="W26" i="74"/>
  <c r="V26" i="74"/>
  <c r="U26" i="74"/>
  <c r="T26" i="74"/>
  <c r="S26" i="74"/>
  <c r="R26" i="74"/>
  <c r="Q26" i="74"/>
  <c r="P26" i="74"/>
  <c r="O26" i="74"/>
  <c r="N26" i="74"/>
  <c r="M26" i="74"/>
  <c r="L26" i="74"/>
  <c r="K26" i="74"/>
  <c r="J26" i="74"/>
  <c r="I26" i="74"/>
  <c r="H26" i="74"/>
  <c r="G26" i="74"/>
  <c r="F26" i="74"/>
  <c r="E26" i="74"/>
  <c r="D26" i="74"/>
  <c r="C26" i="74"/>
  <c r="B26" i="74"/>
  <c r="AA25" i="74"/>
  <c r="Z25" i="74"/>
  <c r="Y25" i="74"/>
  <c r="X25" i="74"/>
  <c r="W25" i="74"/>
  <c r="V25" i="74"/>
  <c r="U25" i="74"/>
  <c r="T25" i="74"/>
  <c r="S25" i="74"/>
  <c r="R25" i="74"/>
  <c r="Q25" i="74"/>
  <c r="P25" i="74"/>
  <c r="O25" i="74"/>
  <c r="N25" i="74"/>
  <c r="M25" i="74"/>
  <c r="L25" i="74"/>
  <c r="K25" i="74"/>
  <c r="J25" i="74"/>
  <c r="I25" i="74"/>
  <c r="H25" i="74"/>
  <c r="G25" i="74"/>
  <c r="F25" i="74"/>
  <c r="E25" i="74"/>
  <c r="D25" i="74"/>
  <c r="C25" i="74"/>
  <c r="B25" i="74"/>
  <c r="AA24" i="74"/>
  <c r="Z24" i="74"/>
  <c r="Y24" i="74"/>
  <c r="X24" i="74"/>
  <c r="W24" i="74"/>
  <c r="V24" i="74"/>
  <c r="U24" i="74"/>
  <c r="T24" i="74"/>
  <c r="S24" i="74"/>
  <c r="R24" i="74"/>
  <c r="Q24" i="74"/>
  <c r="P24" i="74"/>
  <c r="O24" i="74"/>
  <c r="N24" i="74"/>
  <c r="M24" i="74"/>
  <c r="L24" i="74"/>
  <c r="K24" i="74"/>
  <c r="J24" i="74"/>
  <c r="I24" i="74"/>
  <c r="H24" i="74"/>
  <c r="G24" i="74"/>
  <c r="F24" i="74"/>
  <c r="E24" i="74"/>
  <c r="D24" i="74"/>
  <c r="C24" i="74"/>
  <c r="B24" i="74"/>
  <c r="AA23" i="74"/>
  <c r="Z23" i="74"/>
  <c r="Y23" i="74"/>
  <c r="X23" i="74"/>
  <c r="W23" i="74"/>
  <c r="V23" i="74"/>
  <c r="U23" i="74"/>
  <c r="T23" i="74"/>
  <c r="S23" i="74"/>
  <c r="R23" i="74"/>
  <c r="Q23" i="74"/>
  <c r="P23" i="74"/>
  <c r="O23" i="74"/>
  <c r="N23" i="74"/>
  <c r="M23" i="74"/>
  <c r="L23" i="74"/>
  <c r="K23" i="74"/>
  <c r="J23" i="74"/>
  <c r="I23" i="74"/>
  <c r="H23" i="74"/>
  <c r="G23" i="74"/>
  <c r="F23" i="74"/>
  <c r="E23" i="74"/>
  <c r="D23" i="74"/>
  <c r="C23" i="74"/>
  <c r="B23" i="74"/>
  <c r="AA22" i="74"/>
  <c r="Z22" i="74"/>
  <c r="Y22" i="74"/>
  <c r="X22" i="74"/>
  <c r="W22" i="74"/>
  <c r="V22" i="74"/>
  <c r="U22" i="74"/>
  <c r="T22" i="74"/>
  <c r="S22" i="74"/>
  <c r="R22" i="74"/>
  <c r="Q22" i="74"/>
  <c r="P22" i="74"/>
  <c r="O22" i="74"/>
  <c r="N22" i="74"/>
  <c r="M22" i="74"/>
  <c r="L22" i="74"/>
  <c r="K22" i="74"/>
  <c r="J22" i="74"/>
  <c r="I22" i="74"/>
  <c r="H22" i="74"/>
  <c r="G22" i="74"/>
  <c r="F22" i="74"/>
  <c r="E22" i="74"/>
  <c r="D22" i="74"/>
  <c r="C22" i="74"/>
  <c r="B22" i="74"/>
  <c r="AA21" i="74"/>
  <c r="Z21" i="74"/>
  <c r="Y21" i="74"/>
  <c r="X21" i="74"/>
  <c r="W21" i="74"/>
  <c r="V21" i="74"/>
  <c r="U21" i="74"/>
  <c r="T21" i="74"/>
  <c r="S21" i="74"/>
  <c r="R21" i="74"/>
  <c r="Q21" i="74"/>
  <c r="P21" i="74"/>
  <c r="O21" i="74"/>
  <c r="N21" i="74"/>
  <c r="M21" i="74"/>
  <c r="L21" i="74"/>
  <c r="K21" i="74"/>
  <c r="J21" i="74"/>
  <c r="I21" i="74"/>
  <c r="H21" i="74"/>
  <c r="G21" i="74"/>
  <c r="F21" i="74"/>
  <c r="E21" i="74"/>
  <c r="D21" i="74"/>
  <c r="C21" i="74"/>
  <c r="B21" i="74"/>
  <c r="AA20" i="74"/>
  <c r="Z20" i="74"/>
  <c r="Y20" i="74"/>
  <c r="X20" i="74"/>
  <c r="W20" i="74"/>
  <c r="V20" i="74"/>
  <c r="U20" i="74"/>
  <c r="T20" i="74"/>
  <c r="S20" i="74"/>
  <c r="R20" i="74"/>
  <c r="Q20" i="74"/>
  <c r="P20" i="74"/>
  <c r="O20" i="74"/>
  <c r="N20" i="74"/>
  <c r="M20" i="74"/>
  <c r="L20" i="74"/>
  <c r="K20" i="74"/>
  <c r="J20" i="74"/>
  <c r="I20" i="74"/>
  <c r="H20" i="74"/>
  <c r="G20" i="74"/>
  <c r="F20" i="74"/>
  <c r="E20" i="74"/>
  <c r="D20" i="74"/>
  <c r="C20" i="74"/>
  <c r="B20" i="74"/>
  <c r="AA19" i="74"/>
  <c r="Z19" i="74"/>
  <c r="Y19" i="74"/>
  <c r="X19" i="74"/>
  <c r="W19" i="74"/>
  <c r="V19" i="74"/>
  <c r="U19" i="74"/>
  <c r="T19" i="74"/>
  <c r="S19" i="74"/>
  <c r="R19" i="74"/>
  <c r="Q19" i="74"/>
  <c r="P19" i="74"/>
  <c r="O19" i="74"/>
  <c r="N19" i="74"/>
  <c r="M19" i="74"/>
  <c r="L19" i="74"/>
  <c r="K19" i="74"/>
  <c r="J19" i="74"/>
  <c r="I19" i="74"/>
  <c r="H19" i="74"/>
  <c r="G19" i="74"/>
  <c r="F19" i="74"/>
  <c r="E19" i="74"/>
  <c r="D19" i="74"/>
  <c r="C19" i="74"/>
  <c r="B19" i="74"/>
  <c r="AA18" i="74"/>
  <c r="Z18" i="74"/>
  <c r="Y18" i="74"/>
  <c r="X18" i="74"/>
  <c r="W18" i="74"/>
  <c r="V18" i="74"/>
  <c r="U18" i="74"/>
  <c r="T18" i="74"/>
  <c r="S18" i="74"/>
  <c r="R18" i="74"/>
  <c r="Q18" i="74"/>
  <c r="P18" i="74"/>
  <c r="O18" i="74"/>
  <c r="N18" i="74"/>
  <c r="M18" i="74"/>
  <c r="L18" i="74"/>
  <c r="K18" i="74"/>
  <c r="J18" i="74"/>
  <c r="I18" i="74"/>
  <c r="H18" i="74"/>
  <c r="G18" i="74"/>
  <c r="F18" i="74"/>
  <c r="E18" i="74"/>
  <c r="D18" i="74"/>
  <c r="C18" i="74"/>
  <c r="B18" i="74"/>
  <c r="AA17" i="74"/>
  <c r="Z17" i="74"/>
  <c r="Y17" i="74"/>
  <c r="X17" i="74"/>
  <c r="W17" i="74"/>
  <c r="V17" i="74"/>
  <c r="U17" i="74"/>
  <c r="T17" i="74"/>
  <c r="S17" i="74"/>
  <c r="R17" i="74"/>
  <c r="Q17" i="74"/>
  <c r="P17" i="74"/>
  <c r="O17" i="74"/>
  <c r="N17" i="74"/>
  <c r="M17" i="74"/>
  <c r="L17" i="74"/>
  <c r="K17" i="74"/>
  <c r="J17" i="74"/>
  <c r="I17" i="74"/>
  <c r="H17" i="74"/>
  <c r="G17" i="74"/>
  <c r="F17" i="74"/>
  <c r="E17" i="74"/>
  <c r="D17" i="74"/>
  <c r="C17" i="74"/>
  <c r="B17" i="74"/>
  <c r="AA16" i="74"/>
  <c r="Z16" i="74"/>
  <c r="Y16" i="74"/>
  <c r="X16" i="74"/>
  <c r="W16" i="74"/>
  <c r="V16" i="74"/>
  <c r="U16" i="74"/>
  <c r="T16" i="74"/>
  <c r="S16" i="74"/>
  <c r="R16" i="74"/>
  <c r="Q16" i="74"/>
  <c r="P16" i="74"/>
  <c r="O16" i="74"/>
  <c r="N16" i="74"/>
  <c r="M16" i="74"/>
  <c r="L16" i="74"/>
  <c r="K16" i="74"/>
  <c r="J16" i="74"/>
  <c r="I16" i="74"/>
  <c r="H16" i="74"/>
  <c r="G16" i="74"/>
  <c r="F16" i="74"/>
  <c r="E16" i="74"/>
  <c r="D16" i="74"/>
  <c r="C16" i="74"/>
  <c r="B16" i="74"/>
  <c r="AA15" i="74"/>
  <c r="Z15" i="74"/>
  <c r="Y15" i="74"/>
  <c r="X15" i="74"/>
  <c r="W15" i="74"/>
  <c r="V15" i="74"/>
  <c r="U15" i="74"/>
  <c r="T15" i="74"/>
  <c r="S15" i="74"/>
  <c r="R15" i="74"/>
  <c r="Q15" i="74"/>
  <c r="P15" i="74"/>
  <c r="O15" i="74"/>
  <c r="N15" i="74"/>
  <c r="M15" i="74"/>
  <c r="L15" i="74"/>
  <c r="K15" i="74"/>
  <c r="J15" i="74"/>
  <c r="I15" i="74"/>
  <c r="H15" i="74"/>
  <c r="G15" i="74"/>
  <c r="F15" i="74"/>
  <c r="E15" i="74"/>
  <c r="D15" i="74"/>
  <c r="C15" i="74"/>
  <c r="B15" i="74"/>
  <c r="AA14" i="74"/>
  <c r="Z14" i="74"/>
  <c r="Y14" i="74"/>
  <c r="X14" i="74"/>
  <c r="W14" i="74"/>
  <c r="V14" i="74"/>
  <c r="U14" i="74"/>
  <c r="T14" i="74"/>
  <c r="S14" i="74"/>
  <c r="R14" i="74"/>
  <c r="Q14" i="74"/>
  <c r="P14" i="74"/>
  <c r="O14" i="74"/>
  <c r="N14" i="74"/>
  <c r="M14" i="74"/>
  <c r="L14" i="74"/>
  <c r="K14" i="74"/>
  <c r="J14" i="74"/>
  <c r="I14" i="74"/>
  <c r="H14" i="74"/>
  <c r="G14" i="74"/>
  <c r="F14" i="74"/>
  <c r="E14" i="74"/>
  <c r="D14" i="74"/>
  <c r="C14" i="74"/>
  <c r="B14" i="74"/>
  <c r="AA13" i="74"/>
  <c r="Z13" i="74"/>
  <c r="Y13" i="74"/>
  <c r="X13" i="74"/>
  <c r="W13" i="74"/>
  <c r="V13" i="74"/>
  <c r="U13" i="74"/>
  <c r="T13" i="74"/>
  <c r="S13" i="74"/>
  <c r="R13" i="74"/>
  <c r="Q13" i="74"/>
  <c r="P13" i="74"/>
  <c r="O13" i="74"/>
  <c r="N13" i="74"/>
  <c r="M13" i="74"/>
  <c r="L13" i="74"/>
  <c r="K13" i="74"/>
  <c r="J13" i="74"/>
  <c r="I13" i="74"/>
  <c r="H13" i="74"/>
  <c r="G13" i="74"/>
  <c r="F13" i="74"/>
  <c r="E13" i="74"/>
  <c r="D13" i="74"/>
  <c r="C13" i="74"/>
  <c r="B13" i="74"/>
  <c r="AA12" i="74"/>
  <c r="Z12" i="74"/>
  <c r="Y12" i="74"/>
  <c r="X12" i="74"/>
  <c r="W12" i="74"/>
  <c r="V12" i="74"/>
  <c r="U12" i="74"/>
  <c r="T12" i="74"/>
  <c r="S12" i="74"/>
  <c r="R12" i="74"/>
  <c r="Q12" i="74"/>
  <c r="P12" i="74"/>
  <c r="O12" i="74"/>
  <c r="N12" i="74"/>
  <c r="M12" i="74"/>
  <c r="L12" i="74"/>
  <c r="K12" i="74"/>
  <c r="J12" i="74"/>
  <c r="I12" i="74"/>
  <c r="H12" i="74"/>
  <c r="G12" i="74"/>
  <c r="F12" i="74"/>
  <c r="E12" i="74"/>
  <c r="D12" i="74"/>
  <c r="C12" i="74"/>
  <c r="B12" i="74"/>
  <c r="AA11" i="74"/>
  <c r="Z11" i="74"/>
  <c r="Y11" i="74"/>
  <c r="X11" i="74"/>
  <c r="W11" i="74"/>
  <c r="V11" i="74"/>
  <c r="U11" i="74"/>
  <c r="T11" i="74"/>
  <c r="S11" i="74"/>
  <c r="R11" i="74"/>
  <c r="Q11" i="74"/>
  <c r="P11" i="74"/>
  <c r="O11" i="74"/>
  <c r="N11" i="74"/>
  <c r="M11" i="74"/>
  <c r="L11" i="74"/>
  <c r="K11" i="74"/>
  <c r="J11" i="74"/>
  <c r="I11" i="74"/>
  <c r="H11" i="74"/>
  <c r="G11" i="74"/>
  <c r="F11" i="74"/>
  <c r="E11" i="74"/>
  <c r="D11" i="74"/>
  <c r="C11" i="74"/>
  <c r="B11" i="74"/>
  <c r="AA10" i="74"/>
  <c r="Z10" i="74"/>
  <c r="Y10" i="74"/>
  <c r="X10" i="74"/>
  <c r="W10" i="74"/>
  <c r="V10" i="74"/>
  <c r="U10" i="74"/>
  <c r="T10" i="74"/>
  <c r="S10" i="74"/>
  <c r="R10" i="74"/>
  <c r="Q10" i="74"/>
  <c r="P10" i="74"/>
  <c r="O10" i="74"/>
  <c r="N10" i="74"/>
  <c r="M10" i="74"/>
  <c r="L10" i="74"/>
  <c r="K10" i="74"/>
  <c r="J10" i="74"/>
  <c r="I10" i="74"/>
  <c r="H10" i="74"/>
  <c r="G10" i="74"/>
  <c r="F10" i="74"/>
  <c r="E10" i="74"/>
  <c r="D10" i="74"/>
  <c r="C10" i="74"/>
  <c r="B10" i="74"/>
  <c r="AA9" i="74"/>
  <c r="Z9" i="74"/>
  <c r="Y9" i="74"/>
  <c r="X9" i="74"/>
  <c r="W9" i="74"/>
  <c r="V9" i="74"/>
  <c r="U9" i="74"/>
  <c r="T9" i="74"/>
  <c r="S9" i="74"/>
  <c r="R9" i="74"/>
  <c r="Q9" i="74"/>
  <c r="P9" i="74"/>
  <c r="O9" i="74"/>
  <c r="N9" i="74"/>
  <c r="M9" i="74"/>
  <c r="L9" i="74"/>
  <c r="K9" i="74"/>
  <c r="J9" i="74"/>
  <c r="I9" i="74"/>
  <c r="H9" i="74"/>
  <c r="G9" i="74"/>
  <c r="F9" i="74"/>
  <c r="E9" i="74"/>
  <c r="D9" i="74"/>
  <c r="C9" i="74"/>
  <c r="B9" i="74"/>
  <c r="AA8" i="74"/>
  <c r="Z8" i="74"/>
  <c r="Y8" i="74"/>
  <c r="X8" i="74"/>
  <c r="W8" i="74"/>
  <c r="V8" i="74"/>
  <c r="U8" i="74"/>
  <c r="T8" i="74"/>
  <c r="S8" i="74"/>
  <c r="R8" i="74"/>
  <c r="Q8" i="74"/>
  <c r="P8" i="74"/>
  <c r="O8" i="74"/>
  <c r="N8" i="74"/>
  <c r="M8" i="74"/>
  <c r="L8" i="74"/>
  <c r="K8" i="74"/>
  <c r="J8" i="74"/>
  <c r="I8" i="74"/>
  <c r="H8" i="74"/>
  <c r="G8" i="74"/>
  <c r="F8" i="74"/>
  <c r="E8" i="74"/>
  <c r="D8" i="74"/>
  <c r="C8" i="74"/>
  <c r="B8" i="74"/>
  <c r="AA7" i="74"/>
  <c r="Z7" i="74"/>
  <c r="Y7" i="74"/>
  <c r="X7" i="74"/>
  <c r="W7" i="74"/>
  <c r="V7" i="74"/>
  <c r="U7" i="74"/>
  <c r="T7" i="74"/>
  <c r="S7" i="74"/>
  <c r="R7" i="74"/>
  <c r="Q7" i="74"/>
  <c r="P7" i="74"/>
  <c r="O7" i="74"/>
  <c r="N7" i="74"/>
  <c r="M7" i="74"/>
  <c r="L7" i="74"/>
  <c r="K7" i="74"/>
  <c r="J7" i="74"/>
  <c r="I7" i="74"/>
  <c r="H7" i="74"/>
  <c r="G7" i="74"/>
  <c r="F7" i="74"/>
  <c r="E7" i="74"/>
  <c r="D7" i="74"/>
  <c r="C7" i="74"/>
  <c r="B7" i="74"/>
  <c r="AA6" i="74"/>
  <c r="Z6" i="74"/>
  <c r="Y6" i="74"/>
  <c r="X6" i="74"/>
  <c r="W6" i="74"/>
  <c r="V6" i="74"/>
  <c r="U6" i="74"/>
  <c r="T6" i="74"/>
  <c r="S6" i="74"/>
  <c r="R6" i="74"/>
  <c r="Q6" i="74"/>
  <c r="P6" i="74"/>
  <c r="O6" i="74"/>
  <c r="N6" i="74"/>
  <c r="M6" i="74"/>
  <c r="L6" i="74"/>
  <c r="K6" i="74"/>
  <c r="J6" i="74"/>
  <c r="I6" i="74"/>
  <c r="H6" i="74"/>
  <c r="G6" i="74"/>
  <c r="F6" i="74"/>
  <c r="E6" i="74"/>
  <c r="D6" i="74"/>
  <c r="C6" i="74"/>
  <c r="B6" i="74"/>
  <c r="AA5" i="74"/>
  <c r="Z5" i="74"/>
  <c r="Y5" i="74"/>
  <c r="X5" i="74"/>
  <c r="W5" i="74"/>
  <c r="V5" i="74"/>
  <c r="U5" i="74"/>
  <c r="T5" i="74"/>
  <c r="S5" i="74"/>
  <c r="R5" i="74"/>
  <c r="Q5" i="74"/>
  <c r="P5" i="74"/>
  <c r="O5" i="74"/>
  <c r="N5" i="74"/>
  <c r="M5" i="74"/>
  <c r="L5" i="74"/>
  <c r="K5" i="74"/>
  <c r="J5" i="74"/>
  <c r="I5" i="74"/>
  <c r="H5" i="74"/>
  <c r="G5" i="74"/>
  <c r="F5" i="74"/>
  <c r="E5" i="74"/>
  <c r="D5" i="74"/>
  <c r="C5" i="74"/>
  <c r="B5" i="74"/>
  <c r="AA4" i="74"/>
  <c r="Z4" i="74"/>
  <c r="Y4" i="74"/>
  <c r="X4" i="74"/>
  <c r="W4" i="74"/>
  <c r="V4" i="74"/>
  <c r="U4" i="74"/>
  <c r="T4" i="74"/>
  <c r="S4" i="74"/>
  <c r="R4" i="74"/>
  <c r="Q4" i="74"/>
  <c r="P4" i="74"/>
  <c r="O4" i="74"/>
  <c r="N4" i="74"/>
  <c r="M4" i="74"/>
  <c r="L4" i="74"/>
  <c r="K4" i="74"/>
  <c r="J4" i="74"/>
  <c r="I4" i="74"/>
  <c r="H4" i="74"/>
  <c r="G4" i="74"/>
  <c r="F4" i="74"/>
  <c r="E4" i="74"/>
  <c r="D4" i="74"/>
  <c r="C4" i="74"/>
  <c r="B4" i="74"/>
  <c r="AA3" i="74"/>
  <c r="Z3" i="74"/>
  <c r="Y3" i="74"/>
  <c r="X3" i="74"/>
  <c r="W3" i="74"/>
  <c r="V3" i="74"/>
  <c r="U3" i="74"/>
  <c r="T3" i="74"/>
  <c r="S3" i="74"/>
  <c r="R3" i="74"/>
  <c r="Q3" i="74"/>
  <c r="P3" i="74"/>
  <c r="O3" i="74"/>
  <c r="N3" i="74"/>
  <c r="M3" i="74"/>
  <c r="L3" i="74"/>
  <c r="K3" i="74"/>
  <c r="J3" i="74"/>
  <c r="I3" i="74"/>
  <c r="H3" i="74"/>
  <c r="G3" i="74"/>
  <c r="F3" i="74"/>
  <c r="E3" i="74"/>
  <c r="D3" i="74"/>
  <c r="C3" i="74"/>
  <c r="B3" i="74"/>
  <c r="AA2" i="74"/>
  <c r="Z2" i="74"/>
  <c r="Y2" i="74"/>
  <c r="X2" i="74"/>
  <c r="W2" i="74"/>
  <c r="V2" i="74"/>
  <c r="U2" i="74"/>
  <c r="T2" i="74"/>
  <c r="S2" i="74"/>
  <c r="R2" i="74"/>
  <c r="Q2" i="74"/>
  <c r="P2" i="74"/>
  <c r="O2" i="74"/>
  <c r="N2" i="74"/>
  <c r="M2" i="74"/>
  <c r="L2" i="74"/>
  <c r="K2" i="74"/>
  <c r="J2" i="74"/>
  <c r="I2" i="74"/>
  <c r="H2" i="74"/>
  <c r="G2" i="74"/>
  <c r="F2" i="74"/>
  <c r="E2" i="74"/>
  <c r="D2" i="74"/>
  <c r="C2" i="74"/>
  <c r="B2" i="74"/>
  <c r="AE44" i="74"/>
  <c r="AD44" i="74"/>
  <c r="AC44" i="74"/>
  <c r="AE43" i="74"/>
  <c r="AD43" i="74"/>
  <c r="AC43" i="74"/>
  <c r="AE42" i="74"/>
  <c r="AD42" i="74"/>
  <c r="AC42" i="74"/>
  <c r="AE40" i="74"/>
  <c r="AD40" i="74"/>
  <c r="AC40" i="74"/>
  <c r="AE39" i="74"/>
  <c r="AD39" i="74"/>
  <c r="AC39" i="74"/>
  <c r="AE38" i="74"/>
  <c r="AD38" i="74"/>
  <c r="AC38" i="74"/>
  <c r="AE37" i="74"/>
  <c r="AD37" i="74"/>
  <c r="AC37" i="74"/>
  <c r="AE36" i="74"/>
  <c r="AD36" i="74"/>
  <c r="AC36" i="74"/>
  <c r="AE35" i="74"/>
  <c r="AD35" i="74"/>
  <c r="AC35" i="74"/>
  <c r="AE34" i="74"/>
  <c r="AD34" i="74"/>
  <c r="AC34" i="74"/>
  <c r="AE33" i="74"/>
  <c r="AD33" i="74"/>
  <c r="AC33" i="74"/>
  <c r="AE31" i="74"/>
  <c r="AD31" i="74"/>
  <c r="AC31" i="74"/>
  <c r="AB31" i="74"/>
  <c r="AE30" i="74"/>
  <c r="AD30" i="74"/>
  <c r="AC30" i="74"/>
  <c r="AB30" i="74"/>
  <c r="AE29" i="74"/>
  <c r="AD29" i="74"/>
  <c r="AC29" i="74"/>
  <c r="AB29" i="74"/>
  <c r="AE28" i="74"/>
  <c r="AD28" i="74"/>
  <c r="AC28" i="74"/>
  <c r="AB28" i="74"/>
  <c r="AE27" i="74"/>
  <c r="AD27" i="74"/>
  <c r="AC27" i="74"/>
  <c r="AB27" i="74"/>
  <c r="AE26" i="74"/>
  <c r="AD26" i="74"/>
  <c r="AC26" i="74"/>
  <c r="AB26" i="74"/>
  <c r="AE25" i="74"/>
  <c r="AD25" i="74"/>
  <c r="AC25" i="74"/>
  <c r="AB25" i="74"/>
  <c r="AE24" i="74"/>
  <c r="AD24" i="74"/>
  <c r="AC24" i="74"/>
  <c r="AB24" i="74"/>
  <c r="AE23" i="74"/>
  <c r="AD23" i="74"/>
  <c r="AC23" i="74"/>
  <c r="AB23" i="74"/>
  <c r="AE22" i="74"/>
  <c r="AD22" i="74"/>
  <c r="AC22" i="74"/>
  <c r="AB22" i="74"/>
  <c r="AE21" i="74"/>
  <c r="AD21" i="74"/>
  <c r="AC21" i="74"/>
  <c r="AB21" i="74"/>
  <c r="AE20" i="74"/>
  <c r="AD20" i="74"/>
  <c r="AC20" i="74"/>
  <c r="AB20" i="74"/>
  <c r="AE19" i="74"/>
  <c r="AD19" i="74"/>
  <c r="AC19" i="74"/>
  <c r="AB19" i="74"/>
  <c r="AE18" i="74"/>
  <c r="AD18" i="74"/>
  <c r="AC18" i="74"/>
  <c r="AB18" i="74"/>
  <c r="AE17" i="74"/>
  <c r="AD17" i="74"/>
  <c r="AC17" i="74"/>
  <c r="AB17" i="74"/>
  <c r="AE16" i="74"/>
  <c r="AD16" i="74"/>
  <c r="AC16" i="74"/>
  <c r="AB16" i="74"/>
  <c r="AE15" i="74"/>
  <c r="AD15" i="74"/>
  <c r="AC15" i="74"/>
  <c r="AB15" i="74"/>
  <c r="AE14" i="74"/>
  <c r="AD14" i="74"/>
  <c r="AC14" i="74"/>
  <c r="AB14" i="74"/>
  <c r="AE13" i="74"/>
  <c r="AD13" i="74"/>
  <c r="AC13" i="74"/>
  <c r="AB13" i="74"/>
  <c r="AE12" i="74"/>
  <c r="AD12" i="74"/>
  <c r="AC12" i="74"/>
  <c r="AB12" i="74"/>
  <c r="AE11" i="74"/>
  <c r="AD11" i="74"/>
  <c r="AC11" i="74"/>
  <c r="AB11" i="74"/>
  <c r="AE10" i="74"/>
  <c r="AD10" i="74"/>
  <c r="AC10" i="74"/>
  <c r="AB10" i="74"/>
  <c r="AE9" i="74"/>
  <c r="AD9" i="74"/>
  <c r="AC9" i="74"/>
  <c r="AB9" i="74"/>
  <c r="AE8" i="74"/>
  <c r="AD8" i="74"/>
  <c r="AC8" i="74"/>
  <c r="AB8" i="74"/>
  <c r="AE7" i="74"/>
  <c r="AD7" i="74"/>
  <c r="AC7" i="74"/>
  <c r="AB7" i="74"/>
  <c r="AE6" i="74"/>
  <c r="AD6" i="74"/>
  <c r="AC6" i="74"/>
  <c r="AB6" i="74"/>
  <c r="AE5" i="74"/>
  <c r="AD5" i="74"/>
  <c r="AC5" i="74"/>
  <c r="AB5" i="74"/>
  <c r="AE4" i="74"/>
  <c r="AD4" i="74"/>
  <c r="AC4" i="74"/>
  <c r="AB4" i="74"/>
  <c r="AE3" i="74"/>
  <c r="AD3" i="74"/>
  <c r="AC3" i="74"/>
  <c r="AB3" i="74"/>
  <c r="AE2" i="74"/>
  <c r="AD2" i="74"/>
  <c r="AC2" i="74"/>
  <c r="AB2" i="74"/>
  <c r="N2" i="122" l="1"/>
  <c r="N2" i="114" l="1"/>
  <c r="AA18" i="129" s="1"/>
  <c r="N2" i="106" l="1"/>
  <c r="AA16" i="129" s="1"/>
  <c r="N2" i="131" l="1"/>
  <c r="AF3" i="73" l="1"/>
  <c r="AF4" i="73"/>
  <c r="AF5" i="73"/>
  <c r="AF6" i="73"/>
  <c r="AF7" i="73"/>
  <c r="AF8" i="73"/>
  <c r="AF9" i="73"/>
  <c r="AF10" i="73"/>
  <c r="AF11" i="73"/>
  <c r="AF12" i="73"/>
  <c r="AF13" i="73"/>
  <c r="AF14" i="73"/>
  <c r="AF15" i="73"/>
  <c r="AF16" i="73"/>
  <c r="AF17" i="73"/>
  <c r="AF18" i="73"/>
  <c r="AF19" i="73"/>
  <c r="AF20" i="73"/>
  <c r="AF21" i="73"/>
  <c r="AF22" i="73"/>
  <c r="AF23" i="73"/>
  <c r="AF24" i="73"/>
  <c r="AF25" i="73"/>
  <c r="AF26" i="73"/>
  <c r="AF27" i="73"/>
  <c r="AF28" i="73"/>
  <c r="AF29" i="73"/>
  <c r="AF30" i="73"/>
  <c r="AF31" i="73"/>
  <c r="AF32" i="73"/>
  <c r="AF33" i="73"/>
  <c r="AF34" i="73"/>
  <c r="AF35" i="73"/>
  <c r="AF36" i="73"/>
  <c r="AF37" i="73"/>
  <c r="AF38" i="73"/>
  <c r="AF39" i="73"/>
  <c r="AF40" i="73"/>
  <c r="AF41" i="73"/>
  <c r="AF42" i="73"/>
  <c r="AF43" i="73"/>
  <c r="AF44" i="73"/>
  <c r="AF45" i="73"/>
  <c r="AF46" i="73"/>
  <c r="AF47" i="73"/>
  <c r="AF48" i="73"/>
  <c r="AF49" i="73"/>
  <c r="AF50" i="73"/>
  <c r="AF51" i="73"/>
  <c r="AF52" i="73"/>
  <c r="AF53" i="73"/>
  <c r="AF54" i="73"/>
  <c r="AF55" i="73"/>
  <c r="AF56" i="73"/>
  <c r="AF57" i="73"/>
  <c r="AF58" i="73"/>
  <c r="AF59" i="73"/>
  <c r="AF60" i="73"/>
  <c r="AF61" i="73"/>
  <c r="AF62" i="73"/>
  <c r="AF63" i="73"/>
  <c r="AF64" i="73"/>
  <c r="AF65" i="73"/>
  <c r="AF66" i="73"/>
  <c r="AF67" i="73"/>
  <c r="AF68" i="73"/>
  <c r="AF69" i="73"/>
  <c r="AF70" i="73"/>
  <c r="AF71" i="73"/>
  <c r="AF72" i="73"/>
  <c r="AF73" i="73"/>
  <c r="AF74" i="73"/>
  <c r="AF75" i="73"/>
  <c r="AF76" i="73"/>
  <c r="AF77" i="73"/>
  <c r="AF78" i="73"/>
  <c r="AF79" i="73"/>
  <c r="AF80" i="73"/>
  <c r="AF81" i="73"/>
  <c r="AF82" i="73"/>
  <c r="AF83" i="73"/>
  <c r="AF84" i="73"/>
  <c r="AF85" i="73"/>
  <c r="AF86" i="73"/>
  <c r="AF87" i="73"/>
  <c r="AF88" i="73"/>
  <c r="AF89" i="73"/>
  <c r="AF90" i="73"/>
  <c r="AF91" i="73"/>
  <c r="AF92" i="73"/>
  <c r="AF93" i="73"/>
  <c r="AF94" i="73"/>
  <c r="AF95" i="73"/>
  <c r="AF96" i="73"/>
  <c r="AF97" i="73"/>
  <c r="AF98" i="73"/>
  <c r="AF99" i="73"/>
  <c r="AF100" i="73"/>
  <c r="AF101" i="73"/>
  <c r="AF102" i="73"/>
  <c r="AF103" i="73"/>
  <c r="AF104" i="73"/>
  <c r="AF105" i="73"/>
  <c r="AF106" i="73"/>
  <c r="AF107" i="73"/>
  <c r="AF108" i="73"/>
  <c r="AF109" i="73"/>
  <c r="AF110" i="73"/>
  <c r="AF111" i="73"/>
  <c r="AF112" i="73"/>
  <c r="AF113" i="73"/>
  <c r="AF114" i="73"/>
  <c r="AF115" i="73"/>
  <c r="AF116" i="73"/>
  <c r="N2" i="127" l="1"/>
  <c r="AA8" i="129" s="1"/>
  <c r="N2" i="124" l="1"/>
  <c r="N2" i="119" l="1"/>
  <c r="AA43" i="129" l="1"/>
  <c r="T2" i="129" l="1"/>
  <c r="T55" i="129"/>
  <c r="T57" i="129" s="1"/>
  <c r="AA17" i="129" l="1"/>
  <c r="N2" i="113" l="1"/>
  <c r="D2" i="129" l="1"/>
  <c r="E2" i="129"/>
  <c r="F2" i="129"/>
  <c r="G2" i="129"/>
  <c r="H2" i="129"/>
  <c r="I2" i="129"/>
  <c r="J2" i="129"/>
  <c r="K2" i="129"/>
  <c r="L2" i="129"/>
  <c r="M2" i="129"/>
  <c r="N2" i="129"/>
  <c r="O2" i="129"/>
  <c r="P2" i="129"/>
  <c r="Q2" i="129"/>
  <c r="R2" i="129"/>
  <c r="C2" i="129"/>
  <c r="J57" i="129"/>
  <c r="R55" i="129"/>
  <c r="R57" i="129" s="1"/>
  <c r="Q55" i="129"/>
  <c r="Q57" i="129" s="1"/>
  <c r="P55" i="129"/>
  <c r="P57" i="129" s="1"/>
  <c r="O55" i="129"/>
  <c r="O57" i="129" s="1"/>
  <c r="N55" i="129"/>
  <c r="N57" i="129" s="1"/>
  <c r="M55" i="129"/>
  <c r="M57" i="129" s="1"/>
  <c r="L55" i="129"/>
  <c r="L57" i="129" s="1"/>
  <c r="K55" i="129"/>
  <c r="K57" i="129" s="1"/>
  <c r="I55" i="129"/>
  <c r="I57" i="129" s="1"/>
  <c r="H55" i="129"/>
  <c r="H57" i="129" s="1"/>
  <c r="G55" i="129"/>
  <c r="G57" i="129" s="1"/>
  <c r="F55" i="129"/>
  <c r="F57" i="129" s="1"/>
  <c r="E55" i="129"/>
  <c r="E57" i="129" s="1"/>
  <c r="D55" i="129"/>
  <c r="D57" i="129" s="1"/>
  <c r="C55" i="129"/>
  <c r="S2" i="129" l="1"/>
  <c r="S55" i="129"/>
  <c r="S57" i="129" s="1"/>
  <c r="C57" i="129"/>
  <c r="N2" i="65" l="1"/>
  <c r="AA11" i="129" s="1"/>
  <c r="N2" i="111" l="1"/>
  <c r="AA14" i="129" s="1"/>
  <c r="N2" i="108"/>
  <c r="AF2" i="73"/>
  <c r="AE34" i="73"/>
  <c r="AE35" i="73"/>
  <c r="AE36" i="73"/>
  <c r="AE37" i="73"/>
  <c r="AE38" i="73"/>
  <c r="AE39" i="73"/>
  <c r="AE40" i="73"/>
  <c r="AE41" i="73"/>
  <c r="AE42" i="73"/>
  <c r="AE43" i="73"/>
  <c r="AE44" i="73"/>
  <c r="AE46" i="73"/>
  <c r="AE47" i="73"/>
  <c r="AE48" i="73"/>
  <c r="AE49" i="73"/>
  <c r="AE50" i="73"/>
  <c r="AE51" i="73"/>
  <c r="AE52" i="73"/>
  <c r="AE53" i="73"/>
  <c r="AE54" i="73"/>
  <c r="AE55" i="73"/>
  <c r="AE57" i="73"/>
  <c r="AE58" i="73"/>
  <c r="AE59" i="73"/>
  <c r="AE60" i="73"/>
  <c r="AE61" i="73"/>
  <c r="AE62" i="73"/>
  <c r="AE63" i="73"/>
  <c r="AE64" i="73"/>
  <c r="AE65" i="73"/>
  <c r="AE66" i="73"/>
  <c r="AE68" i="73"/>
  <c r="AE69" i="73"/>
  <c r="AE70" i="73"/>
  <c r="AE71" i="73"/>
  <c r="AE72" i="73"/>
  <c r="AE73" i="73"/>
  <c r="AE74" i="73"/>
  <c r="AE75" i="73"/>
  <c r="AE76" i="73"/>
  <c r="AE77" i="73"/>
  <c r="AE79" i="73"/>
  <c r="AE80" i="73"/>
  <c r="AE81" i="73"/>
  <c r="AE82" i="73"/>
  <c r="AE83" i="73"/>
  <c r="AE84" i="73"/>
  <c r="AE85" i="73"/>
  <c r="AE86" i="73"/>
  <c r="AE87" i="73"/>
  <c r="AE88" i="73"/>
  <c r="AE90" i="73"/>
  <c r="AE91" i="73"/>
  <c r="AE92" i="73"/>
  <c r="AE93" i="73"/>
  <c r="AE94" i="73"/>
  <c r="AE95" i="73"/>
  <c r="AE96" i="73"/>
  <c r="AE97" i="73"/>
  <c r="AE98" i="73"/>
  <c r="AE99" i="73"/>
  <c r="AE101" i="73"/>
  <c r="AE102" i="73"/>
  <c r="AE103" i="73"/>
  <c r="AE104" i="73"/>
  <c r="AE105" i="73"/>
  <c r="AE106" i="73"/>
  <c r="AE107" i="73"/>
  <c r="AE108" i="73"/>
  <c r="AE109" i="73"/>
  <c r="AE110" i="73"/>
  <c r="AE111" i="73"/>
  <c r="AE113" i="73"/>
  <c r="AE114" i="73"/>
  <c r="AE115" i="73"/>
  <c r="AE116" i="73"/>
  <c r="AE33" i="73"/>
  <c r="AE32" i="73"/>
  <c r="AA55" i="129" l="1"/>
  <c r="AD55" i="129"/>
  <c r="H56" i="129" s="1"/>
  <c r="AA2" i="129"/>
  <c r="X2" i="129"/>
  <c r="X55" i="129"/>
  <c r="X57" i="129" s="1"/>
  <c r="W55" i="129"/>
  <c r="W57" i="129" s="1"/>
  <c r="W2" i="129"/>
  <c r="V55" i="129"/>
  <c r="V2" i="129"/>
  <c r="U55" i="129"/>
  <c r="U2" i="129"/>
  <c r="AI1" i="136" l="1"/>
  <c r="AC2" i="136" s="1"/>
  <c r="AA57" i="129"/>
  <c r="AC55" i="129"/>
  <c r="V57" i="129"/>
  <c r="U57" i="129"/>
  <c r="AC43" i="136" l="1"/>
  <c r="AC62" i="136"/>
  <c r="AC44" i="136"/>
  <c r="AC14" i="136"/>
  <c r="AC91" i="136"/>
  <c r="AC33" i="136"/>
  <c r="AC100" i="136"/>
  <c r="AC27" i="136"/>
  <c r="AC97" i="136"/>
  <c r="AC8" i="136"/>
  <c r="AC78" i="136"/>
  <c r="AC49" i="136"/>
  <c r="AC40" i="136"/>
  <c r="AC75" i="136"/>
  <c r="AC11" i="136"/>
  <c r="AC46" i="136"/>
  <c r="AC81" i="136"/>
  <c r="AC48" i="136"/>
  <c r="AC24" i="136"/>
  <c r="AC59" i="136"/>
  <c r="AC94" i="136"/>
  <c r="AC30" i="136"/>
  <c r="AC65" i="136"/>
  <c r="AC17" i="136"/>
  <c r="AC80" i="136"/>
  <c r="AC76" i="136"/>
  <c r="AC72" i="136"/>
  <c r="AC68" i="136"/>
  <c r="AC32" i="136"/>
  <c r="AC16" i="136"/>
  <c r="AC99" i="136"/>
  <c r="AC83" i="136"/>
  <c r="AC67" i="136"/>
  <c r="AC51" i="136"/>
  <c r="AC35" i="136"/>
  <c r="AC19" i="136"/>
  <c r="AC3" i="136"/>
  <c r="AC86" i="136"/>
  <c r="AC70" i="136"/>
  <c r="AC54" i="136"/>
  <c r="AC38" i="136"/>
  <c r="AC22" i="136"/>
  <c r="AC6" i="136"/>
  <c r="AC89" i="136"/>
  <c r="AC73" i="136"/>
  <c r="AC57" i="136"/>
  <c r="AC41" i="136"/>
  <c r="AC25" i="136"/>
  <c r="AC9" i="136"/>
  <c r="AC64" i="136"/>
  <c r="AC60" i="136"/>
  <c r="AC56" i="136"/>
  <c r="AC52" i="136"/>
  <c r="AC28" i="136"/>
  <c r="AC12" i="136"/>
  <c r="AC95" i="136"/>
  <c r="AC79" i="136"/>
  <c r="AC63" i="136"/>
  <c r="AC47" i="136"/>
  <c r="AC31" i="136"/>
  <c r="AC15" i="136"/>
  <c r="AC98" i="136"/>
  <c r="AC82" i="136"/>
  <c r="AC66" i="136"/>
  <c r="AC50" i="136"/>
  <c r="AC34" i="136"/>
  <c r="AC18" i="136"/>
  <c r="AC101" i="136"/>
  <c r="AC85" i="136"/>
  <c r="AC69" i="136"/>
  <c r="AC53" i="136"/>
  <c r="AC37" i="136"/>
  <c r="AC21" i="136"/>
  <c r="AC5" i="136"/>
  <c r="AC96" i="136"/>
  <c r="AC92" i="136"/>
  <c r="AC88" i="136"/>
  <c r="AC84" i="136"/>
  <c r="AC36" i="136"/>
  <c r="AC20" i="136"/>
  <c r="AC4" i="136"/>
  <c r="AC87" i="136"/>
  <c r="AC71" i="136"/>
  <c r="AC55" i="136"/>
  <c r="AC39" i="136"/>
  <c r="AC23" i="136"/>
  <c r="AC7" i="136"/>
  <c r="AC90" i="136"/>
  <c r="AC74" i="136"/>
  <c r="AC58" i="136"/>
  <c r="AC42" i="136"/>
  <c r="AC26" i="136"/>
  <c r="AC10" i="136"/>
  <c r="AC93" i="136"/>
  <c r="AC77" i="136"/>
  <c r="AC61" i="136"/>
  <c r="AC45" i="136"/>
  <c r="AC29" i="136"/>
  <c r="AC13" i="136"/>
  <c r="K56" i="129"/>
  <c r="AC57" i="129"/>
  <c r="K58" i="1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franz</author>
  </authors>
  <commentList>
    <comment ref="Z1" authorId="0" shapeId="0" xr:uid="{00000000-0006-0000-1700-000001000000}">
      <text>
        <r>
          <rPr>
            <sz val="8"/>
            <color indexed="81"/>
            <rFont val="Tahoma"/>
            <family val="2"/>
          </rPr>
          <t>Achtung hier -101 Punkte bei allen "Qualifizierten bis Rang 100" eintragen und neu sortieren. Filter entspricht nicht 0, kopieren nach Gesamtwertung  Finalteinehmer.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tarockcup hausruck</author>
  </authors>
  <commentList>
    <comment ref="AF1" authorId="0" shapeId="0" xr:uid="{00000000-0006-0000-1900-000001000000}">
      <text>
        <r>
          <rPr>
            <sz val="9"/>
            <color indexed="81"/>
            <rFont val="Tahoma"/>
            <family val="2"/>
          </rPr>
          <t>In Zeile 45 wird die Spalte festgelegt</t>
        </r>
      </text>
    </comment>
  </commentList>
</comments>
</file>

<file path=xl/sharedStrings.xml><?xml version="1.0" encoding="utf-8"?>
<sst xmlns="http://schemas.openxmlformats.org/spreadsheetml/2006/main" count="3984" uniqueCount="444">
  <si>
    <t>Rang</t>
  </si>
  <si>
    <t>Name</t>
  </si>
  <si>
    <t>Ort</t>
  </si>
  <si>
    <t>Nummer</t>
  </si>
  <si>
    <t>VR</t>
  </si>
  <si>
    <t>STREICH</t>
  </si>
  <si>
    <t>Finale</t>
  </si>
  <si>
    <t>Anzahl</t>
  </si>
  <si>
    <t>Beste Runde</t>
  </si>
  <si>
    <t>Gesamt-punkte</t>
  </si>
  <si>
    <t>Cup-punkte</t>
  </si>
  <si>
    <t>Fornach</t>
  </si>
  <si>
    <t>Thalgau</t>
  </si>
  <si>
    <t>Ebensee</t>
  </si>
  <si>
    <t>Frankenburg</t>
  </si>
  <si>
    <t>Bad Ischl</t>
  </si>
  <si>
    <t>Pramet</t>
  </si>
  <si>
    <t>Lenzing</t>
  </si>
  <si>
    <t>Altenmarkt</t>
  </si>
  <si>
    <t>Thomasroith</t>
  </si>
  <si>
    <t>Gmunden</t>
  </si>
  <si>
    <t>Frankenmarkt</t>
  </si>
  <si>
    <t>Schwanenstadt</t>
  </si>
  <si>
    <t>Traunkirchen</t>
  </si>
  <si>
    <t>Vöcklabruck</t>
  </si>
  <si>
    <t>Wels</t>
  </si>
  <si>
    <t>Hallwang</t>
  </si>
  <si>
    <t>Bad Goisern</t>
  </si>
  <si>
    <t>Michaelbeuern</t>
  </si>
  <si>
    <t>Teilnehmer</t>
  </si>
  <si>
    <t>Bergern</t>
  </si>
  <si>
    <t>Casino Salzburg</t>
  </si>
  <si>
    <t>Finale - Frankenmarkt</t>
  </si>
  <si>
    <t>Finale - Strass</t>
  </si>
  <si>
    <t>Haslau</t>
  </si>
  <si>
    <t>Moosham</t>
  </si>
  <si>
    <t>Strass</t>
  </si>
  <si>
    <t>Unterach</t>
  </si>
  <si>
    <t>Zell am Moos</t>
  </si>
  <si>
    <t>Summe</t>
  </si>
  <si>
    <t>Schnitt</t>
  </si>
  <si>
    <t>Pram</t>
  </si>
  <si>
    <t>Verschiedene Spieler</t>
  </si>
  <si>
    <t>Neukirchen/Enknach</t>
  </si>
  <si>
    <t>Zell am Pettenfirst</t>
  </si>
  <si>
    <t>Gilgenberg</t>
  </si>
  <si>
    <t>Flachau</t>
  </si>
  <si>
    <t>Spieler mit schlechtem Punkteschnitt (min. 12 Teilnahmen)</t>
  </si>
  <si>
    <t>Schnapszahlen</t>
  </si>
  <si>
    <t>St. Konrad</t>
  </si>
  <si>
    <t>St. Georgen</t>
  </si>
  <si>
    <t>Gesamt</t>
  </si>
  <si>
    <t>Wals b.Sbg.</t>
  </si>
  <si>
    <t>Salzburg</t>
  </si>
  <si>
    <t>Puchkirchen</t>
  </si>
  <si>
    <t>Pfaffing</t>
  </si>
  <si>
    <t>Vöcklamarkt</t>
  </si>
  <si>
    <t>Braunau</t>
  </si>
  <si>
    <t>Attnang-Puchheim</t>
  </si>
  <si>
    <t>Preis</t>
  </si>
  <si>
    <t>schlechteste Punkteschnitt</t>
  </si>
  <si>
    <t>Obertrum</t>
  </si>
  <si>
    <t>Ried/Innkreis</t>
  </si>
  <si>
    <t>Hof b.Sbg.</t>
  </si>
  <si>
    <t>Ampflwang</t>
  </si>
  <si>
    <t>Henndorf</t>
  </si>
  <si>
    <t>Hohenzell</t>
  </si>
  <si>
    <t>Punkte gerundet</t>
  </si>
  <si>
    <t>Frankenmarkt-Benefiz</t>
  </si>
  <si>
    <t>Oberhofen</t>
  </si>
  <si>
    <t>Atzbach</t>
  </si>
  <si>
    <t>Fmarkt-Marathonfinale</t>
  </si>
  <si>
    <t>Seekirchen</t>
  </si>
  <si>
    <t>Uttendorf</t>
  </si>
  <si>
    <t>---</t>
  </si>
  <si>
    <t>Anzahl Turniere</t>
  </si>
  <si>
    <t>Insgesamt gab es beim Hausruckcup bei</t>
  </si>
  <si>
    <t>Turnieren</t>
  </si>
  <si>
    <t>Teilnahmen.</t>
  </si>
  <si>
    <t>Ergibt einen langjährigen Teilnehmerschnitt von</t>
  </si>
  <si>
    <t>Spielern pro Turnier.</t>
  </si>
  <si>
    <t>97-98</t>
  </si>
  <si>
    <t>98-99</t>
  </si>
  <si>
    <t>99-00</t>
  </si>
  <si>
    <t>00-01</t>
  </si>
  <si>
    <t>01-02</t>
  </si>
  <si>
    <t>02-03</t>
  </si>
  <si>
    <t>03-04</t>
  </si>
  <si>
    <t>04-05</t>
  </si>
  <si>
    <t>05-06</t>
  </si>
  <si>
    <t>06-07</t>
  </si>
  <si>
    <t>07-08</t>
  </si>
  <si>
    <t>08-09</t>
  </si>
  <si>
    <t>09-10</t>
  </si>
  <si>
    <t>10-11</t>
  </si>
  <si>
    <t>11-12</t>
  </si>
  <si>
    <t>12-13</t>
  </si>
  <si>
    <t>13-14</t>
  </si>
  <si>
    <t>14-15</t>
  </si>
  <si>
    <t>Turniersaison</t>
  </si>
  <si>
    <t>Teil</t>
  </si>
  <si>
    <t>Tur</t>
  </si>
  <si>
    <t>Rutzenham</t>
  </si>
  <si>
    <t>15-16</t>
  </si>
  <si>
    <t>Steindorf</t>
  </si>
  <si>
    <t>Taiskirchen</t>
  </si>
  <si>
    <t>16-17</t>
  </si>
  <si>
    <t>Steinerkirchen</t>
  </si>
  <si>
    <t>17-18</t>
  </si>
  <si>
    <t>ÖF</t>
  </si>
  <si>
    <t>18-19</t>
  </si>
  <si>
    <t>Feldkirchen</t>
  </si>
  <si>
    <t>Bad Leonfelden</t>
  </si>
  <si>
    <t>Villach</t>
  </si>
  <si>
    <t>Bad Hall</t>
  </si>
  <si>
    <t>Traberg</t>
  </si>
  <si>
    <t>Neukirchen / V.</t>
  </si>
  <si>
    <t>Schardenberg</t>
  </si>
  <si>
    <t>Straß i.A.</t>
  </si>
  <si>
    <t>Gschwandt</t>
  </si>
  <si>
    <t>Adlwang</t>
  </si>
  <si>
    <t>Gallneukirchen</t>
  </si>
  <si>
    <t>Innsbruck</t>
  </si>
  <si>
    <t>Ottnang a.H.</t>
  </si>
  <si>
    <t>Oberndorf b.Sbg.</t>
  </si>
  <si>
    <t>St. Peter / Wbg.</t>
  </si>
  <si>
    <t>Grieskirchen</t>
  </si>
  <si>
    <t>Ohlsdorf</t>
  </si>
  <si>
    <t>St. Georgen i.A.</t>
  </si>
  <si>
    <t>Gries am Brenner</t>
  </si>
  <si>
    <t>Polling i.I.</t>
  </si>
  <si>
    <t>Wien</t>
  </si>
  <si>
    <t>Seekirchen a.W.</t>
  </si>
  <si>
    <t>Ried i.d. Riedmark</t>
  </si>
  <si>
    <t>Pöndorf</t>
  </si>
  <si>
    <t>Desselbrunn</t>
  </si>
  <si>
    <t>Linz</t>
  </si>
  <si>
    <t>Waxenberg</t>
  </si>
  <si>
    <t>Schleedorf</t>
  </si>
  <si>
    <t>Schärding</t>
  </si>
  <si>
    <t>Strobl</t>
  </si>
  <si>
    <t>Steyregg</t>
  </si>
  <si>
    <t>Wolfsegg a.H.</t>
  </si>
  <si>
    <t>Tragwein</t>
  </si>
  <si>
    <t>Neukirchen b.A.</t>
  </si>
  <si>
    <t>Perchtoldsdorf</t>
  </si>
  <si>
    <t>Regau</t>
  </si>
  <si>
    <t>Seewalchen / A.</t>
  </si>
  <si>
    <t>Taiskirchen i.I.</t>
  </si>
  <si>
    <t>Wendling</t>
  </si>
  <si>
    <t>St. Roman</t>
  </si>
  <si>
    <t>Ampflwang i.H.</t>
  </si>
  <si>
    <t>Obertrum am See</t>
  </si>
  <si>
    <t>Ried im Innkreis</t>
  </si>
  <si>
    <t>Weißenkirchen i.A.</t>
  </si>
  <si>
    <t>Kuchl</t>
  </si>
  <si>
    <t>Timelkam</t>
  </si>
  <si>
    <t>Laakirchen</t>
  </si>
  <si>
    <t>Millstatt</t>
  </si>
  <si>
    <t>Neumarkt / H.</t>
  </si>
  <si>
    <t>Nußdorf / Hbg.</t>
  </si>
  <si>
    <t>St. Georgen b.Sbg.</t>
  </si>
  <si>
    <t>Köstendorf</t>
  </si>
  <si>
    <t>Steinerkirchen / Traun</t>
  </si>
  <si>
    <t>Steyrermühl</t>
  </si>
  <si>
    <t>Hallein</t>
  </si>
  <si>
    <t>Rüstorf</t>
  </si>
  <si>
    <t>Haag a.H.</t>
  </si>
  <si>
    <t>19-20</t>
  </si>
  <si>
    <t>T1</t>
  </si>
  <si>
    <t>Runde1</t>
  </si>
  <si>
    <t>T2</t>
  </si>
  <si>
    <t>Runde2</t>
  </si>
  <si>
    <t>T3</t>
  </si>
  <si>
    <t>Runde3</t>
  </si>
  <si>
    <t>Frankenmarkt-Neujahr</t>
  </si>
  <si>
    <t xml:space="preserve">Költringer Paul  </t>
  </si>
  <si>
    <t xml:space="preserve">Ortner Franz  </t>
  </si>
  <si>
    <t>Kibler Johann  jun.</t>
  </si>
  <si>
    <t xml:space="preserve">Viehhauser Helmut  </t>
  </si>
  <si>
    <t xml:space="preserve">Struber Karl  </t>
  </si>
  <si>
    <t xml:space="preserve">Bauernfeind Siegfried  </t>
  </si>
  <si>
    <t xml:space="preserve">Sturmböck Helmut  </t>
  </si>
  <si>
    <t xml:space="preserve">Wagner Elfriede  </t>
  </si>
  <si>
    <t xml:space="preserve">Oleinek Dieter  </t>
  </si>
  <si>
    <t xml:space="preserve">Lettner Johann  </t>
  </si>
  <si>
    <t xml:space="preserve">Haugeneder Karl  </t>
  </si>
  <si>
    <t xml:space="preserve">Grabner Walter  </t>
  </si>
  <si>
    <t xml:space="preserve">König Johann  </t>
  </si>
  <si>
    <t xml:space="preserve">Hobelsberger Rupert  </t>
  </si>
  <si>
    <t xml:space="preserve">Gastager Hubert  </t>
  </si>
  <si>
    <t xml:space="preserve">Böckl Franz  </t>
  </si>
  <si>
    <t xml:space="preserve">Emeder Franz  </t>
  </si>
  <si>
    <t xml:space="preserve">Spalt Helmut  </t>
  </si>
  <si>
    <t>Ebenthal</t>
  </si>
  <si>
    <t xml:space="preserve">Augustin Hermann  </t>
  </si>
  <si>
    <t xml:space="preserve">Brandt Jürgen  </t>
  </si>
  <si>
    <t xml:space="preserve">Raffelsberger Josef  </t>
  </si>
  <si>
    <t xml:space="preserve">Breidt Josef  </t>
  </si>
  <si>
    <t xml:space="preserve">Punz Ernst  </t>
  </si>
  <si>
    <t xml:space="preserve">Hirschl Klaus  </t>
  </si>
  <si>
    <t xml:space="preserve">Prax Bruno  </t>
  </si>
  <si>
    <t xml:space="preserve">Aigner Franz  </t>
  </si>
  <si>
    <t xml:space="preserve">Bauer Oskar  </t>
  </si>
  <si>
    <t xml:space="preserve">Schonka Wolfgang  </t>
  </si>
  <si>
    <t xml:space="preserve">Padinger Franz  </t>
  </si>
  <si>
    <t xml:space="preserve">Herzog Anton  </t>
  </si>
  <si>
    <t xml:space="preserve">Edlinger Maria  </t>
  </si>
  <si>
    <t xml:space="preserve">Dürnberger Johann  </t>
  </si>
  <si>
    <t xml:space="preserve">Moser Günter  </t>
  </si>
  <si>
    <t xml:space="preserve">Pehringer Hans  </t>
  </si>
  <si>
    <t xml:space="preserve">Mayer Christian  </t>
  </si>
  <si>
    <t xml:space="preserve">Schlager Renate  </t>
  </si>
  <si>
    <t xml:space="preserve">Wimmer Anton  </t>
  </si>
  <si>
    <t xml:space="preserve">Mitteregger Hans  </t>
  </si>
  <si>
    <t>Prem Josef  sen.</t>
  </si>
  <si>
    <t xml:space="preserve">Wohlmuth Johannes  </t>
  </si>
  <si>
    <t xml:space="preserve">Jetzinger Johann  </t>
  </si>
  <si>
    <t xml:space="preserve">Ecker Erich  </t>
  </si>
  <si>
    <t xml:space="preserve">Hödlmoser Georg  </t>
  </si>
  <si>
    <t xml:space="preserve">Hintner Helmut  </t>
  </si>
  <si>
    <t xml:space="preserve">Schmidt Josef  </t>
  </si>
  <si>
    <t xml:space="preserve">Riedl Franz  </t>
  </si>
  <si>
    <t xml:space="preserve">Mairhofer Ursula Mag. </t>
  </si>
  <si>
    <t xml:space="preserve">Schachl Gerlinde  </t>
  </si>
  <si>
    <t xml:space="preserve">Weidinger Elisabeth  </t>
  </si>
  <si>
    <t xml:space="preserve">Stromberger Otmar  </t>
  </si>
  <si>
    <t xml:space="preserve">Brucker Ernst  </t>
  </si>
  <si>
    <t xml:space="preserve">Neumüller Martha  </t>
  </si>
  <si>
    <t xml:space="preserve">Proksch Rudolf  </t>
  </si>
  <si>
    <t xml:space="preserve">Greisinger Engelbert  </t>
  </si>
  <si>
    <t xml:space="preserve">Sabkovski Alexandra  </t>
  </si>
  <si>
    <t xml:space="preserve">Hummer Johann  </t>
  </si>
  <si>
    <t xml:space="preserve">Strassgüttl Rosa  </t>
  </si>
  <si>
    <t xml:space="preserve">Fischer Aloisia  </t>
  </si>
  <si>
    <t xml:space="preserve">Endres Peter  </t>
  </si>
  <si>
    <t xml:space="preserve">Hölzl Franz  </t>
  </si>
  <si>
    <t xml:space="preserve">Schott Edeltraud  </t>
  </si>
  <si>
    <t xml:space="preserve">Vitzthum Wolfgang  </t>
  </si>
  <si>
    <t xml:space="preserve">Böckl Josef  </t>
  </si>
  <si>
    <t xml:space="preserve">Pleiel Peter  </t>
  </si>
  <si>
    <t xml:space="preserve">Doppler Manfred  </t>
  </si>
  <si>
    <t xml:space="preserve">Oberndorfer Franz  </t>
  </si>
  <si>
    <t xml:space="preserve">Vogelsberger Martin  </t>
  </si>
  <si>
    <t xml:space="preserve">Haas Gust  </t>
  </si>
  <si>
    <t xml:space="preserve">Ömer Liesl  </t>
  </si>
  <si>
    <t xml:space="preserve">Seiler Hans  </t>
  </si>
  <si>
    <t xml:space="preserve">Müller Ingrid Mag. </t>
  </si>
  <si>
    <t xml:space="preserve">Schachl Erwin  </t>
  </si>
  <si>
    <t xml:space="preserve">Prutzek Eva  </t>
  </si>
  <si>
    <t xml:space="preserve">Pfeiffer Ulrike  </t>
  </si>
  <si>
    <t xml:space="preserve">Reiter Josef  </t>
  </si>
  <si>
    <t xml:space="preserve">Schartner Georg  </t>
  </si>
  <si>
    <t xml:space="preserve">Haselbauer Hildegard  </t>
  </si>
  <si>
    <t xml:space="preserve">Loistl Lore  </t>
  </si>
  <si>
    <t xml:space="preserve">Lang Sepp  </t>
  </si>
  <si>
    <t xml:space="preserve">Plötzeneder Rudolf  </t>
  </si>
  <si>
    <t xml:space="preserve">Morgenbesser Gerlinde  </t>
  </si>
  <si>
    <t xml:space="preserve">Kienberger Johann  </t>
  </si>
  <si>
    <t xml:space="preserve">Stockinger Walter  </t>
  </si>
  <si>
    <t xml:space="preserve">Clementi Josef  </t>
  </si>
  <si>
    <t xml:space="preserve">Mülleder Josef  </t>
  </si>
  <si>
    <t xml:space="preserve">Nöhmer Johanna  </t>
  </si>
  <si>
    <t xml:space="preserve">Freilinger Hubert  </t>
  </si>
  <si>
    <t xml:space="preserve">Pongruber Walter  </t>
  </si>
  <si>
    <t xml:space="preserve">Zirkl Anton  </t>
  </si>
  <si>
    <t xml:space="preserve">Stöllinger Sebastian  </t>
  </si>
  <si>
    <t xml:space="preserve">Seidl Andreas  </t>
  </si>
  <si>
    <t xml:space="preserve">Schrattenecker Franz  </t>
  </si>
  <si>
    <t xml:space="preserve">Lindner Josef  </t>
  </si>
  <si>
    <t xml:space="preserve">Pesendorfer Josef  </t>
  </si>
  <si>
    <t xml:space="preserve">Burger Roswitha  </t>
  </si>
  <si>
    <t xml:space="preserve">Grubmüller Hermann  </t>
  </si>
  <si>
    <t xml:space="preserve">Reiweger Luise  </t>
  </si>
  <si>
    <t xml:space="preserve">Schachinger Albert  </t>
  </si>
  <si>
    <t xml:space="preserve">Peter Arno  </t>
  </si>
  <si>
    <t xml:space="preserve">Steiner Katharina  </t>
  </si>
  <si>
    <t xml:space="preserve">Danninger Maria  </t>
  </si>
  <si>
    <t xml:space="preserve">Fellner Andreas  </t>
  </si>
  <si>
    <t xml:space="preserve">Lacher Gerhard  </t>
  </si>
  <si>
    <t>Auerbach</t>
  </si>
  <si>
    <t xml:space="preserve">Six Johann  </t>
  </si>
  <si>
    <t xml:space="preserve">Strasser Johann  </t>
  </si>
  <si>
    <t xml:space="preserve">Strasser Frieda  </t>
  </si>
  <si>
    <t xml:space="preserve">Lugstein Josef  </t>
  </si>
  <si>
    <t xml:space="preserve">Wiesinger Franz  </t>
  </si>
  <si>
    <t xml:space="preserve">Desch Rudolf  </t>
  </si>
  <si>
    <t xml:space="preserve">Ganglmaier Günter  </t>
  </si>
  <si>
    <t xml:space="preserve">Riedl Erwin  </t>
  </si>
  <si>
    <t xml:space="preserve">Kragl Heribert  </t>
  </si>
  <si>
    <t xml:space="preserve">Stockinger Georg  </t>
  </si>
  <si>
    <t xml:space="preserve">Kronlachner Karl  </t>
  </si>
  <si>
    <t xml:space="preserve">Mayrhofer Josef  </t>
  </si>
  <si>
    <t xml:space="preserve">Esterer Paul  </t>
  </si>
  <si>
    <t xml:space="preserve">Ehrentraut Bettina  </t>
  </si>
  <si>
    <t xml:space="preserve">Schützenhofer Roman  </t>
  </si>
  <si>
    <t xml:space="preserve">Hasenauer Hippolyth  </t>
  </si>
  <si>
    <t xml:space="preserve">Hupf Siegfried  </t>
  </si>
  <si>
    <t xml:space="preserve">Mayrhofer Franz  </t>
  </si>
  <si>
    <t xml:space="preserve">Girlinger Hermann  </t>
  </si>
  <si>
    <t xml:space="preserve">Winter Karl  </t>
  </si>
  <si>
    <t>Nußbach</t>
  </si>
  <si>
    <t xml:space="preserve">Mayrhofer Sascha  </t>
  </si>
  <si>
    <t xml:space="preserve">Salletmayr Ernst  </t>
  </si>
  <si>
    <t xml:space="preserve">Kern Peter  </t>
  </si>
  <si>
    <t>Haid</t>
  </si>
  <si>
    <t xml:space="preserve">Gadermayr Josef  </t>
  </si>
  <si>
    <t xml:space="preserve">Irrenfried Leopold  </t>
  </si>
  <si>
    <t xml:space="preserve">Stierle Heinz KR </t>
  </si>
  <si>
    <t xml:space="preserve">Lehner Johann  </t>
  </si>
  <si>
    <t>Oftering</t>
  </si>
  <si>
    <t xml:space="preserve">Haas Tanja  </t>
  </si>
  <si>
    <t xml:space="preserve">Unterberger Hans  </t>
  </si>
  <si>
    <t xml:space="preserve">Rinortner Rudolf  </t>
  </si>
  <si>
    <t xml:space="preserve">Glück Gerald  </t>
  </si>
  <si>
    <t>Kaltenleutgeben</t>
  </si>
  <si>
    <t xml:space="preserve">Ring Elfriede  </t>
  </si>
  <si>
    <t xml:space="preserve">Brandl Georg  </t>
  </si>
  <si>
    <t>Eferding</t>
  </si>
  <si>
    <t>Molln</t>
  </si>
  <si>
    <t xml:space="preserve">Radlinger Stefan  </t>
  </si>
  <si>
    <t>Koppl</t>
  </si>
  <si>
    <t xml:space="preserve">Wurmhöringer Ingrid  </t>
  </si>
  <si>
    <t xml:space="preserve">Begsteiger Martin  </t>
  </si>
  <si>
    <t>Garsten</t>
  </si>
  <si>
    <t>Kremsmünster</t>
  </si>
  <si>
    <t>20-21</t>
  </si>
  <si>
    <t/>
  </si>
  <si>
    <t>Covid19</t>
  </si>
  <si>
    <t>Rohrmoser Balthasar</t>
  </si>
  <si>
    <t xml:space="preserve">Manzenreiter Hermann  </t>
  </si>
  <si>
    <t>Schenkenfelden</t>
  </si>
  <si>
    <t xml:space="preserve">Kienast Franz  </t>
  </si>
  <si>
    <t xml:space="preserve">Zandt Johann  </t>
  </si>
  <si>
    <t xml:space="preserve">Kittenbaumer Franz  </t>
  </si>
  <si>
    <t xml:space="preserve">Grillnberger Michael  </t>
  </si>
  <si>
    <t>Bad Zell</t>
  </si>
  <si>
    <t xml:space="preserve">Wenninger Josef  </t>
  </si>
  <si>
    <t xml:space="preserve">Schnöll Josef  </t>
  </si>
  <si>
    <t xml:space="preserve">Zauner Hubert  </t>
  </si>
  <si>
    <t>Stürmer Rudolf</t>
  </si>
  <si>
    <t>Greisinger Engelbert</t>
  </si>
  <si>
    <t xml:space="preserve">Pillichshammer Franz  </t>
  </si>
  <si>
    <t xml:space="preserve">Buchinger Johanna  </t>
  </si>
  <si>
    <t xml:space="preserve">Huemer Manfred  </t>
  </si>
  <si>
    <t>Ampflwang i. H.</t>
  </si>
  <si>
    <t xml:space="preserve">Huemer Gerald  </t>
  </si>
  <si>
    <t xml:space="preserve">Steiner Peter  </t>
  </si>
  <si>
    <t xml:space="preserve">Beneder Sepp  </t>
  </si>
  <si>
    <t xml:space="preserve">Schmoll Charles  </t>
  </si>
  <si>
    <t xml:space="preserve">Wenninger Johannes  </t>
  </si>
  <si>
    <t xml:space="preserve">Taferner Karin DI </t>
  </si>
  <si>
    <t>Brandt Georg</t>
  </si>
  <si>
    <t xml:space="preserve">Radner Walter  </t>
  </si>
  <si>
    <t xml:space="preserve">Hofmann Christian N.  </t>
  </si>
  <si>
    <t xml:space="preserve">Hötzinger Willibald  </t>
  </si>
  <si>
    <t xml:space="preserve">Brunner Hansi  </t>
  </si>
  <si>
    <t>Spittal an der Drau</t>
  </si>
  <si>
    <t xml:space="preserve">Kapsamer Ernest  </t>
  </si>
  <si>
    <t xml:space="preserve">Nissl Herma  </t>
  </si>
  <si>
    <t xml:space="preserve">Rohrmoser Balthasar  </t>
  </si>
  <si>
    <t xml:space="preserve">Stürmer Rudolf  </t>
  </si>
  <si>
    <t xml:space="preserve">Purer Karl  </t>
  </si>
  <si>
    <t>Hötzinger Willibald</t>
  </si>
  <si>
    <t>Wals b. S.</t>
  </si>
  <si>
    <t xml:space="preserve">Rothschedl Erich  </t>
  </si>
  <si>
    <t xml:space="preserve">Hemetsberger Alois  </t>
  </si>
  <si>
    <t xml:space="preserve">WERNER Bernhard  </t>
  </si>
  <si>
    <t xml:space="preserve">Danter Friedrich  </t>
  </si>
  <si>
    <t>Nußdorf / A.</t>
  </si>
  <si>
    <t xml:space="preserve">Schobesberger Andreas  </t>
  </si>
  <si>
    <t xml:space="preserve">Birglehner Maria  </t>
  </si>
  <si>
    <t xml:space="preserve">Enzenhofer Friedrich  </t>
  </si>
  <si>
    <t xml:space="preserve">Huemer Johann  </t>
  </si>
  <si>
    <t>Rossbach</t>
  </si>
  <si>
    <t xml:space="preserve">Schmidberger Karl  </t>
  </si>
  <si>
    <t>St. Wolfgang</t>
  </si>
  <si>
    <t xml:space="preserve">Fellner Wilhelm  </t>
  </si>
  <si>
    <t>Neukirchen / Enk.</t>
  </si>
  <si>
    <t xml:space="preserve">Fladnitzer Ernst  </t>
  </si>
  <si>
    <t>Obernberg a.I.</t>
  </si>
  <si>
    <t xml:space="preserve">Vitzthum Hermann  </t>
  </si>
  <si>
    <t xml:space="preserve">Brunnbauer Josef  </t>
  </si>
  <si>
    <t xml:space="preserve">Kronberger Gustav  </t>
  </si>
  <si>
    <t xml:space="preserve">Lüftenegger Johann  </t>
  </si>
  <si>
    <t xml:space="preserve">Spitzendobler Franz  </t>
  </si>
  <si>
    <t xml:space="preserve">Spreitzer Josef  </t>
  </si>
  <si>
    <t>Altheim</t>
  </si>
  <si>
    <t>Schmidberger Karl jun.</t>
  </si>
  <si>
    <t xml:space="preserve">Haudum Alois  </t>
  </si>
  <si>
    <t>21-22</t>
  </si>
  <si>
    <t xml:space="preserve">Ehrentraut Alfred  </t>
  </si>
  <si>
    <t xml:space="preserve">Milacher Walter  </t>
  </si>
  <si>
    <t xml:space="preserve">Haas Johann  </t>
  </si>
  <si>
    <t>Rainbach i.I.</t>
  </si>
  <si>
    <t xml:space="preserve">Mayr Rupert  </t>
  </si>
  <si>
    <t>Manning</t>
  </si>
  <si>
    <t>Doppler Manfred</t>
  </si>
  <si>
    <t xml:space="preserve">Pohn Richard  </t>
  </si>
  <si>
    <t xml:space="preserve">Bachinger Heinz  </t>
  </si>
  <si>
    <t xml:space="preserve">Reischl Toni  </t>
  </si>
  <si>
    <t xml:space="preserve">Macho Wolfgang  </t>
  </si>
  <si>
    <t>Rottenbach</t>
  </si>
  <si>
    <t xml:space="preserve">Stiglbrunner Rudolf  </t>
  </si>
  <si>
    <t xml:space="preserve">Koller Manfred  </t>
  </si>
  <si>
    <t>Rainbach</t>
  </si>
  <si>
    <t xml:space="preserve">Hartl Josef  </t>
  </si>
  <si>
    <t xml:space="preserve">Plank Siegfried  </t>
  </si>
  <si>
    <t xml:space="preserve">Sulzbacher Walter  </t>
  </si>
  <si>
    <t xml:space="preserve">Wastl Friedrich  </t>
  </si>
  <si>
    <t xml:space="preserve">Ehrengruber Wolfgang  </t>
  </si>
  <si>
    <t>Krenglbach</t>
  </si>
  <si>
    <t xml:space="preserve">Dobersberger Gustav  </t>
  </si>
  <si>
    <t xml:space="preserve">Schmidberger Heidemarie  </t>
  </si>
  <si>
    <t>Steyr</t>
  </si>
  <si>
    <t xml:space="preserve">Kargl Frieda  </t>
  </si>
  <si>
    <t xml:space="preserve">Rettenbacher Gabriela  </t>
  </si>
  <si>
    <t>Micheldorf</t>
  </si>
  <si>
    <t xml:space="preserve">Öllinger Harald  </t>
  </si>
  <si>
    <t>Haag</t>
  </si>
  <si>
    <t xml:space="preserve">Kragl Friedrich  </t>
  </si>
  <si>
    <t>St. Marien</t>
  </si>
  <si>
    <t xml:space="preserve">Dauerböck Bernhard  </t>
  </si>
  <si>
    <t>Eckmair Monika</t>
  </si>
  <si>
    <t xml:space="preserve">Allerstorfer Gerhard  </t>
  </si>
  <si>
    <t>Pichl</t>
  </si>
  <si>
    <t xml:space="preserve">Enne Richard  </t>
  </si>
  <si>
    <t xml:space="preserve">Schwediauer Christian  </t>
  </si>
  <si>
    <t>Wartberg a.d.K.</t>
  </si>
  <si>
    <t xml:space="preserve">Schwarz Josef  </t>
  </si>
  <si>
    <t>Vichtenstein</t>
  </si>
  <si>
    <t xml:space="preserve">Sulzbacher Erna  </t>
  </si>
  <si>
    <t xml:space="preserve">Heindl Lore  </t>
  </si>
  <si>
    <t xml:space="preserve">Pröll Franz  </t>
  </si>
  <si>
    <t>Eckmair Georg</t>
  </si>
  <si>
    <t>Waizinger Franz</t>
  </si>
  <si>
    <t xml:space="preserve">Jost Rudolf  </t>
  </si>
  <si>
    <t xml:space="preserve">Haubenreich Richard  </t>
  </si>
  <si>
    <t xml:space="preserve">Magauer Franz  </t>
  </si>
  <si>
    <t xml:space="preserve">Peer Franz  </t>
  </si>
  <si>
    <t xml:space="preserve">Schrattenecker Maria  </t>
  </si>
  <si>
    <t xml:space="preserve">Schinagl Anna  </t>
  </si>
  <si>
    <t xml:space="preserve">Schrattenecker Helmut  </t>
  </si>
  <si>
    <t>max 3 Teilnahmen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</si>
</sst>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"/>
    <numFmt numFmtId="165" formatCode="#,##0.0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6"/>
      <name val="Arial"/>
      <family val="2"/>
    </font>
    <font>
      <b/>
      <sz val="12"/>
      <name val="Arial"/>
      <family val="2"/>
    </font>
    <font>
      <sz val="8"/>
      <color indexed="55"/>
      <name val="Arial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i/>
      <sz val="10"/>
      <name val="Arial"/>
      <family val="2"/>
    </font>
    <font>
      <sz val="10"/>
      <color theme="0"/>
      <name val="Arial"/>
      <family val="2"/>
    </font>
    <font>
      <b/>
      <sz val="10"/>
      <color indexed="5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E399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92D050"/>
      </right>
      <top/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 style="hair">
        <color indexed="64"/>
      </left>
      <right style="hair">
        <color indexed="22"/>
      </right>
      <top/>
      <bottom style="hair">
        <color indexed="22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1" fontId="0" fillId="0" borderId="0" xfId="0" applyNumberFormat="1"/>
    <xf numFmtId="0" fontId="2" fillId="0" borderId="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1" fontId="2" fillId="0" borderId="2" xfId="0" applyNumberFormat="1" applyFont="1" applyBorder="1" applyAlignment="1">
      <alignment horizontal="center"/>
    </xf>
    <xf numFmtId="0" fontId="2" fillId="3" borderId="0" xfId="0" applyFont="1" applyFill="1"/>
    <xf numFmtId="0" fontId="11" fillId="3" borderId="0" xfId="0" applyFont="1" applyFill="1" applyAlignment="1">
      <alignment horizontal="center" wrapText="1"/>
    </xf>
    <xf numFmtId="0" fontId="11" fillId="3" borderId="0" xfId="0" applyFont="1" applyFill="1"/>
    <xf numFmtId="0" fontId="11" fillId="3" borderId="0" xfId="0" applyFont="1" applyFill="1" applyAlignment="1">
      <alignment horizontal="right" wrapText="1"/>
    </xf>
    <xf numFmtId="49" fontId="11" fillId="3" borderId="0" xfId="0" applyNumberFormat="1" applyFont="1" applyFill="1" applyAlignment="1">
      <alignment horizontal="center" wrapText="1"/>
    </xf>
    <xf numFmtId="3" fontId="2" fillId="0" borderId="0" xfId="0" applyNumberFormat="1" applyFont="1"/>
    <xf numFmtId="165" fontId="2" fillId="0" borderId="0" xfId="0" applyNumberFormat="1" applyFont="1"/>
    <xf numFmtId="3" fontId="4" fillId="0" borderId="0" xfId="0" applyNumberFormat="1" applyFont="1"/>
    <xf numFmtId="0" fontId="11" fillId="3" borderId="8" xfId="0" applyFont="1" applyFill="1" applyBorder="1"/>
    <xf numFmtId="0" fontId="2" fillId="0" borderId="9" xfId="0" applyFont="1" applyBorder="1" applyAlignment="1">
      <alignment horizontal="right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1" fillId="3" borderId="0" xfId="0" applyFont="1" applyFill="1" applyAlignment="1">
      <alignment horizontal="right"/>
    </xf>
    <xf numFmtId="3" fontId="11" fillId="3" borderId="0" xfId="0" applyNumberFormat="1" applyFont="1" applyFill="1"/>
    <xf numFmtId="165" fontId="11" fillId="3" borderId="0" xfId="0" applyNumberFormat="1" applyFont="1" applyFill="1"/>
    <xf numFmtId="0" fontId="11" fillId="3" borderId="0" xfId="0" applyFont="1" applyFill="1" applyAlignment="1">
      <alignment horizontal="center"/>
    </xf>
    <xf numFmtId="0" fontId="1" fillId="0" borderId="9" xfId="0" applyFont="1" applyBorder="1" applyAlignment="1">
      <alignment horizontal="right" wrapText="1"/>
    </xf>
    <xf numFmtId="0" fontId="1" fillId="0" borderId="1" xfId="0" applyFont="1" applyBorder="1" applyProtection="1">
      <protection locked="0"/>
    </xf>
    <xf numFmtId="0" fontId="2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2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2" fillId="4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 textRotation="90" wrapText="1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textRotation="90"/>
    </xf>
    <xf numFmtId="0" fontId="1" fillId="5" borderId="1" xfId="0" applyFont="1" applyFill="1" applyBorder="1" applyAlignment="1">
      <alignment horizontal="left"/>
    </xf>
    <xf numFmtId="1" fontId="1" fillId="5" borderId="1" xfId="0" applyNumberFormat="1" applyFont="1" applyFill="1" applyBorder="1" applyAlignment="1">
      <alignment horizontal="center" textRotation="90"/>
    </xf>
    <xf numFmtId="0" fontId="1" fillId="5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6" fillId="5" borderId="4" xfId="0" applyFont="1" applyFill="1" applyBorder="1"/>
    <xf numFmtId="0" fontId="0" fillId="5" borderId="6" xfId="0" applyFill="1" applyBorder="1"/>
    <xf numFmtId="1" fontId="4" fillId="6" borderId="1" xfId="0" applyNumberFormat="1" applyFont="1" applyFill="1" applyBorder="1" applyAlignment="1">
      <alignment horizontal="center"/>
    </xf>
    <xf numFmtId="1" fontId="4" fillId="6" borderId="2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textRotation="90" wrapText="1"/>
    </xf>
    <xf numFmtId="0" fontId="3" fillId="5" borderId="1" xfId="0" applyFont="1" applyFill="1" applyBorder="1" applyAlignment="1">
      <alignment horizontal="center" textRotation="90"/>
    </xf>
    <xf numFmtId="0" fontId="14" fillId="5" borderId="1" xfId="0" applyFont="1" applyFill="1" applyBorder="1" applyAlignment="1">
      <alignment horizontal="center" textRotation="90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13" xfId="0" applyFont="1" applyBorder="1" applyAlignment="1">
      <alignment vertical="top" textRotation="180"/>
    </xf>
    <xf numFmtId="0" fontId="4" fillId="4" borderId="1" xfId="0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6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3" fontId="11" fillId="3" borderId="0" xfId="0" applyNumberFormat="1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3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Standard" xfId="0" builtinId="0"/>
  </cellStyles>
  <dxfs count="82"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1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7">
    <tabColor rgb="FF00B050"/>
  </sheetPr>
  <dimension ref="A1:N123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1534</v>
      </c>
      <c r="C2" s="55" t="s">
        <v>216</v>
      </c>
      <c r="D2" s="55" t="s">
        <v>135</v>
      </c>
      <c r="E2" s="5">
        <v>11</v>
      </c>
      <c r="F2" s="19">
        <v>95</v>
      </c>
      <c r="G2" s="5">
        <v>7</v>
      </c>
      <c r="H2" s="19">
        <v>45</v>
      </c>
      <c r="I2" s="5">
        <v>17</v>
      </c>
      <c r="J2" s="19">
        <v>76</v>
      </c>
      <c r="K2" s="5">
        <v>95</v>
      </c>
      <c r="L2" s="74">
        <v>216</v>
      </c>
      <c r="M2" s="75">
        <v>223</v>
      </c>
      <c r="N2" s="17">
        <f>COUNT(B2:B142)</f>
        <v>122</v>
      </c>
    </row>
    <row r="3" spans="1:14" x14ac:dyDescent="0.25">
      <c r="A3" s="74">
        <v>2</v>
      </c>
      <c r="B3" s="6">
        <v>835</v>
      </c>
      <c r="C3" s="4" t="s">
        <v>329</v>
      </c>
      <c r="D3" s="4" t="s">
        <v>52</v>
      </c>
      <c r="E3" s="5">
        <v>10</v>
      </c>
      <c r="F3" s="19">
        <v>133</v>
      </c>
      <c r="G3" s="5">
        <v>10</v>
      </c>
      <c r="H3" s="19">
        <v>58</v>
      </c>
      <c r="I3" s="5">
        <v>10</v>
      </c>
      <c r="J3" s="19">
        <v>-22</v>
      </c>
      <c r="K3" s="5">
        <v>133</v>
      </c>
      <c r="L3" s="74">
        <v>169</v>
      </c>
      <c r="M3" s="75">
        <v>198</v>
      </c>
    </row>
    <row r="4" spans="1:14" x14ac:dyDescent="0.25">
      <c r="A4" s="74">
        <v>3</v>
      </c>
      <c r="B4" s="6">
        <v>2667</v>
      </c>
      <c r="C4" s="6" t="s">
        <v>226</v>
      </c>
      <c r="D4" s="6" t="s">
        <v>52</v>
      </c>
      <c r="E4" s="7">
        <v>26</v>
      </c>
      <c r="F4" s="5">
        <v>1</v>
      </c>
      <c r="G4" s="7">
        <v>3</v>
      </c>
      <c r="H4" s="5">
        <v>16</v>
      </c>
      <c r="I4" s="7">
        <v>10</v>
      </c>
      <c r="J4" s="5">
        <v>127</v>
      </c>
      <c r="K4" s="5">
        <v>127</v>
      </c>
      <c r="L4" s="74">
        <v>144</v>
      </c>
      <c r="M4" s="75">
        <v>180</v>
      </c>
    </row>
    <row r="5" spans="1:14" x14ac:dyDescent="0.25">
      <c r="A5" s="74">
        <v>4</v>
      </c>
      <c r="B5" s="6">
        <v>984</v>
      </c>
      <c r="C5" s="4" t="s">
        <v>237</v>
      </c>
      <c r="D5" s="4" t="s">
        <v>22</v>
      </c>
      <c r="E5" s="5">
        <v>20</v>
      </c>
      <c r="F5" s="19">
        <v>-18</v>
      </c>
      <c r="G5" s="5">
        <v>4</v>
      </c>
      <c r="H5" s="19">
        <v>-2</v>
      </c>
      <c r="I5" s="5">
        <v>24</v>
      </c>
      <c r="J5" s="19">
        <v>163</v>
      </c>
      <c r="K5" s="5">
        <v>163</v>
      </c>
      <c r="L5" s="74">
        <v>143</v>
      </c>
      <c r="M5" s="75">
        <v>168</v>
      </c>
    </row>
    <row r="6" spans="1:14" x14ac:dyDescent="0.25">
      <c r="A6" s="74">
        <v>5</v>
      </c>
      <c r="B6" s="6">
        <v>1056</v>
      </c>
      <c r="C6" s="6" t="s">
        <v>179</v>
      </c>
      <c r="D6" s="6" t="s">
        <v>161</v>
      </c>
      <c r="E6" s="5">
        <v>15</v>
      </c>
      <c r="F6" s="19">
        <v>28</v>
      </c>
      <c r="G6" s="5">
        <v>13</v>
      </c>
      <c r="H6" s="19">
        <v>16</v>
      </c>
      <c r="I6" s="5">
        <v>15</v>
      </c>
      <c r="J6" s="19">
        <v>78</v>
      </c>
      <c r="K6" s="5">
        <v>78</v>
      </c>
      <c r="L6" s="74">
        <v>122</v>
      </c>
      <c r="M6" s="75">
        <v>156</v>
      </c>
    </row>
    <row r="7" spans="1:14" x14ac:dyDescent="0.25">
      <c r="A7" s="74">
        <v>6</v>
      </c>
      <c r="B7" s="6">
        <v>1685</v>
      </c>
      <c r="C7" s="6" t="s">
        <v>276</v>
      </c>
      <c r="D7" s="6" t="s">
        <v>27</v>
      </c>
      <c r="E7" s="5">
        <v>18</v>
      </c>
      <c r="F7" s="19">
        <v>69</v>
      </c>
      <c r="G7" s="5">
        <v>10</v>
      </c>
      <c r="H7" s="19">
        <v>58</v>
      </c>
      <c r="I7" s="5">
        <v>20</v>
      </c>
      <c r="J7" s="19">
        <v>-6</v>
      </c>
      <c r="K7" s="5">
        <v>69</v>
      </c>
      <c r="L7" s="74">
        <v>121</v>
      </c>
      <c r="M7" s="75">
        <v>147</v>
      </c>
    </row>
    <row r="8" spans="1:14" x14ac:dyDescent="0.25">
      <c r="A8" s="74">
        <v>7</v>
      </c>
      <c r="B8" s="6">
        <v>1813</v>
      </c>
      <c r="C8" s="6" t="s">
        <v>229</v>
      </c>
      <c r="D8" s="6" t="s">
        <v>128</v>
      </c>
      <c r="E8" s="7">
        <v>23</v>
      </c>
      <c r="F8" s="5">
        <v>87</v>
      </c>
      <c r="G8" s="7">
        <v>6</v>
      </c>
      <c r="H8" s="5">
        <v>34</v>
      </c>
      <c r="I8" s="7">
        <v>5</v>
      </c>
      <c r="J8" s="5">
        <v>-1</v>
      </c>
      <c r="K8" s="5">
        <v>87</v>
      </c>
      <c r="L8" s="74">
        <v>120</v>
      </c>
      <c r="M8" s="75">
        <v>138</v>
      </c>
    </row>
    <row r="9" spans="1:14" x14ac:dyDescent="0.25">
      <c r="A9" s="74">
        <v>8</v>
      </c>
      <c r="B9" s="6">
        <v>2279</v>
      </c>
      <c r="C9" s="6" t="s">
        <v>294</v>
      </c>
      <c r="D9" s="6" t="s">
        <v>121</v>
      </c>
      <c r="E9" s="5">
        <v>8</v>
      </c>
      <c r="F9" s="5">
        <v>4</v>
      </c>
      <c r="G9" s="5">
        <v>9</v>
      </c>
      <c r="H9" s="5">
        <v>34</v>
      </c>
      <c r="I9" s="5">
        <v>3</v>
      </c>
      <c r="J9" s="5">
        <v>75</v>
      </c>
      <c r="K9" s="5">
        <v>75</v>
      </c>
      <c r="L9" s="74">
        <v>113</v>
      </c>
      <c r="M9" s="75">
        <v>131</v>
      </c>
    </row>
    <row r="10" spans="1:14" x14ac:dyDescent="0.25">
      <c r="A10" s="74">
        <v>9</v>
      </c>
      <c r="B10" s="6">
        <v>1098</v>
      </c>
      <c r="C10" s="6" t="s">
        <v>290</v>
      </c>
      <c r="D10" s="6" t="s">
        <v>17</v>
      </c>
      <c r="E10" s="5">
        <v>17</v>
      </c>
      <c r="F10" s="19">
        <v>48</v>
      </c>
      <c r="G10" s="5">
        <v>25</v>
      </c>
      <c r="H10" s="19">
        <v>18</v>
      </c>
      <c r="I10" s="5">
        <v>9</v>
      </c>
      <c r="J10" s="19">
        <v>44</v>
      </c>
      <c r="K10" s="5">
        <v>48</v>
      </c>
      <c r="L10" s="74">
        <v>110</v>
      </c>
      <c r="M10" s="75">
        <v>124</v>
      </c>
    </row>
    <row r="11" spans="1:14" x14ac:dyDescent="0.25">
      <c r="A11" s="74">
        <v>10</v>
      </c>
      <c r="B11" s="6">
        <v>1894</v>
      </c>
      <c r="C11" s="4" t="s">
        <v>200</v>
      </c>
      <c r="D11" s="4" t="s">
        <v>130</v>
      </c>
      <c r="E11" s="7">
        <v>16</v>
      </c>
      <c r="F11" s="19">
        <v>43</v>
      </c>
      <c r="G11" s="7">
        <v>29</v>
      </c>
      <c r="H11" s="19">
        <v>43</v>
      </c>
      <c r="I11" s="7">
        <v>29</v>
      </c>
      <c r="J11" s="19">
        <v>20</v>
      </c>
      <c r="K11" s="5">
        <v>43</v>
      </c>
      <c r="L11" s="74">
        <v>106</v>
      </c>
      <c r="M11" s="75">
        <v>117</v>
      </c>
    </row>
    <row r="12" spans="1:14" x14ac:dyDescent="0.25">
      <c r="A12" s="74">
        <v>11</v>
      </c>
      <c r="B12" s="6">
        <v>840</v>
      </c>
      <c r="C12" s="4" t="s">
        <v>185</v>
      </c>
      <c r="D12" s="4" t="s">
        <v>154</v>
      </c>
      <c r="E12" s="5">
        <v>4</v>
      </c>
      <c r="F12" s="19">
        <v>3</v>
      </c>
      <c r="G12" s="5">
        <v>12</v>
      </c>
      <c r="H12" s="19">
        <v>113</v>
      </c>
      <c r="I12" s="5">
        <v>8</v>
      </c>
      <c r="J12" s="19">
        <v>-15</v>
      </c>
      <c r="K12" s="5">
        <v>113</v>
      </c>
      <c r="L12" s="74">
        <v>101</v>
      </c>
      <c r="M12" s="75">
        <v>110</v>
      </c>
    </row>
    <row r="13" spans="1:14" x14ac:dyDescent="0.25">
      <c r="A13" s="74">
        <v>12</v>
      </c>
      <c r="B13" s="6">
        <v>2121</v>
      </c>
      <c r="C13" s="6" t="s">
        <v>330</v>
      </c>
      <c r="D13" s="6" t="s">
        <v>331</v>
      </c>
      <c r="E13" s="7">
        <v>19</v>
      </c>
      <c r="F13" s="5">
        <v>103</v>
      </c>
      <c r="G13" s="7">
        <v>29</v>
      </c>
      <c r="H13" s="5">
        <v>-41</v>
      </c>
      <c r="I13" s="7">
        <v>21</v>
      </c>
      <c r="J13" s="5">
        <v>36</v>
      </c>
      <c r="K13" s="5">
        <v>103</v>
      </c>
      <c r="L13" s="74">
        <v>98</v>
      </c>
      <c r="M13" s="75">
        <v>105</v>
      </c>
    </row>
    <row r="14" spans="1:14" x14ac:dyDescent="0.25">
      <c r="A14" s="74">
        <v>13</v>
      </c>
      <c r="B14" s="6">
        <v>4242</v>
      </c>
      <c r="C14" s="4" t="s">
        <v>243</v>
      </c>
      <c r="D14" s="4" t="s">
        <v>129</v>
      </c>
      <c r="E14" s="5">
        <v>13</v>
      </c>
      <c r="F14" s="19">
        <v>31</v>
      </c>
      <c r="G14" s="5">
        <v>2</v>
      </c>
      <c r="H14" s="19">
        <v>48</v>
      </c>
      <c r="I14" s="5">
        <v>19</v>
      </c>
      <c r="J14" s="19">
        <v>16</v>
      </c>
      <c r="K14" s="5">
        <v>48</v>
      </c>
      <c r="L14" s="74">
        <v>95</v>
      </c>
      <c r="M14" s="75">
        <v>100</v>
      </c>
    </row>
    <row r="15" spans="1:14" x14ac:dyDescent="0.25">
      <c r="A15" s="74">
        <v>14</v>
      </c>
      <c r="B15" s="6">
        <v>447</v>
      </c>
      <c r="C15" s="6" t="s">
        <v>201</v>
      </c>
      <c r="D15" s="6" t="s">
        <v>53</v>
      </c>
      <c r="E15" s="5">
        <v>16</v>
      </c>
      <c r="F15" s="19">
        <v>61</v>
      </c>
      <c r="G15" s="5">
        <v>13</v>
      </c>
      <c r="H15" s="19">
        <v>-26</v>
      </c>
      <c r="I15" s="5">
        <v>30</v>
      </c>
      <c r="J15" s="19">
        <v>59</v>
      </c>
      <c r="K15" s="5">
        <v>61</v>
      </c>
      <c r="L15" s="74">
        <v>94</v>
      </c>
      <c r="M15" s="75">
        <v>95</v>
      </c>
    </row>
    <row r="16" spans="1:14" x14ac:dyDescent="0.25">
      <c r="A16" s="74">
        <v>15</v>
      </c>
      <c r="B16" s="6">
        <v>1014</v>
      </c>
      <c r="C16" s="6" t="s">
        <v>332</v>
      </c>
      <c r="D16" s="6" t="s">
        <v>21</v>
      </c>
      <c r="E16" s="5">
        <v>18</v>
      </c>
      <c r="F16" s="19">
        <v>59</v>
      </c>
      <c r="G16" s="5">
        <v>2</v>
      </c>
      <c r="H16" s="19">
        <v>-22</v>
      </c>
      <c r="I16" s="5">
        <v>7</v>
      </c>
      <c r="J16" s="19">
        <v>48</v>
      </c>
      <c r="K16" s="5">
        <v>59</v>
      </c>
      <c r="L16" s="74">
        <v>85</v>
      </c>
      <c r="M16" s="75">
        <v>90</v>
      </c>
    </row>
    <row r="17" spans="1:13" x14ac:dyDescent="0.25">
      <c r="A17" s="74">
        <v>16</v>
      </c>
      <c r="B17" s="6">
        <v>2658</v>
      </c>
      <c r="C17" s="4" t="s">
        <v>264</v>
      </c>
      <c r="D17" s="4" t="s">
        <v>53</v>
      </c>
      <c r="E17" s="5">
        <v>11</v>
      </c>
      <c r="F17" s="19">
        <v>41</v>
      </c>
      <c r="G17" s="5">
        <v>25</v>
      </c>
      <c r="H17" s="19">
        <v>38</v>
      </c>
      <c r="I17" s="5">
        <v>25</v>
      </c>
      <c r="J17" s="19">
        <v>5</v>
      </c>
      <c r="K17" s="5">
        <v>41</v>
      </c>
      <c r="L17" s="74">
        <v>84</v>
      </c>
      <c r="M17" s="75">
        <v>85</v>
      </c>
    </row>
    <row r="18" spans="1:13" x14ac:dyDescent="0.25">
      <c r="A18" s="74">
        <v>17</v>
      </c>
      <c r="B18" s="6">
        <v>775</v>
      </c>
      <c r="C18" s="4" t="s">
        <v>176</v>
      </c>
      <c r="D18" s="4" t="s">
        <v>138</v>
      </c>
      <c r="E18" s="7">
        <v>24</v>
      </c>
      <c r="F18" s="19">
        <v>43</v>
      </c>
      <c r="G18" s="7">
        <v>16</v>
      </c>
      <c r="H18" s="19">
        <v>25</v>
      </c>
      <c r="I18" s="7">
        <v>28</v>
      </c>
      <c r="J18" s="19">
        <v>15</v>
      </c>
      <c r="K18" s="5">
        <v>43</v>
      </c>
      <c r="L18" s="74">
        <v>83</v>
      </c>
      <c r="M18" s="75">
        <v>80</v>
      </c>
    </row>
    <row r="19" spans="1:13" x14ac:dyDescent="0.25">
      <c r="A19" s="74">
        <v>18</v>
      </c>
      <c r="B19" s="6">
        <v>5685</v>
      </c>
      <c r="C19" s="4" t="s">
        <v>314</v>
      </c>
      <c r="D19" s="4" t="s">
        <v>315</v>
      </c>
      <c r="E19" s="5">
        <v>20</v>
      </c>
      <c r="F19" s="19">
        <v>70</v>
      </c>
      <c r="G19" s="5">
        <v>14</v>
      </c>
      <c r="H19" s="19">
        <v>0</v>
      </c>
      <c r="I19" s="5">
        <v>25</v>
      </c>
      <c r="J19" s="19">
        <v>11</v>
      </c>
      <c r="K19" s="5">
        <v>70</v>
      </c>
      <c r="L19" s="74">
        <v>81</v>
      </c>
      <c r="M19" s="75">
        <v>76</v>
      </c>
    </row>
    <row r="20" spans="1:13" x14ac:dyDescent="0.25">
      <c r="A20" s="74">
        <v>19</v>
      </c>
      <c r="B20" s="6">
        <v>1071</v>
      </c>
      <c r="C20" s="55" t="s">
        <v>333</v>
      </c>
      <c r="D20" s="4" t="s">
        <v>53</v>
      </c>
      <c r="E20" s="5">
        <v>3</v>
      </c>
      <c r="F20" s="19">
        <v>41</v>
      </c>
      <c r="G20" s="5">
        <v>11</v>
      </c>
      <c r="H20" s="19">
        <v>-10</v>
      </c>
      <c r="I20" s="5">
        <v>9</v>
      </c>
      <c r="J20" s="19">
        <v>50</v>
      </c>
      <c r="K20" s="5">
        <v>50</v>
      </c>
      <c r="L20" s="74">
        <v>81</v>
      </c>
      <c r="M20" s="75">
        <v>72</v>
      </c>
    </row>
    <row r="21" spans="1:13" x14ac:dyDescent="0.25">
      <c r="A21" s="74">
        <v>20</v>
      </c>
      <c r="B21" s="6">
        <v>2553</v>
      </c>
      <c r="C21" s="4" t="s">
        <v>275</v>
      </c>
      <c r="D21" s="4" t="s">
        <v>113</v>
      </c>
      <c r="E21" s="7">
        <v>8</v>
      </c>
      <c r="F21" s="19">
        <v>68</v>
      </c>
      <c r="G21" s="7">
        <v>17</v>
      </c>
      <c r="H21" s="19">
        <v>44</v>
      </c>
      <c r="I21" s="7">
        <v>23</v>
      </c>
      <c r="J21" s="19">
        <v>-32</v>
      </c>
      <c r="K21" s="5">
        <v>68</v>
      </c>
      <c r="L21" s="74">
        <v>80</v>
      </c>
      <c r="M21" s="75">
        <v>68</v>
      </c>
    </row>
    <row r="22" spans="1:13" x14ac:dyDescent="0.25">
      <c r="A22" s="74">
        <v>21</v>
      </c>
      <c r="B22" s="6">
        <v>4513</v>
      </c>
      <c r="C22" s="4" t="s">
        <v>277</v>
      </c>
      <c r="D22" s="4" t="s">
        <v>121</v>
      </c>
      <c r="E22" s="5">
        <v>13</v>
      </c>
      <c r="F22" s="5">
        <v>139</v>
      </c>
      <c r="G22" s="5">
        <v>29</v>
      </c>
      <c r="H22" s="5">
        <v>-5</v>
      </c>
      <c r="I22" s="5">
        <v>20</v>
      </c>
      <c r="J22" s="5">
        <v>-58</v>
      </c>
      <c r="K22" s="5">
        <v>139</v>
      </c>
      <c r="L22" s="74">
        <v>76</v>
      </c>
      <c r="M22" s="75">
        <v>64</v>
      </c>
    </row>
    <row r="23" spans="1:13" x14ac:dyDescent="0.25">
      <c r="A23" s="74">
        <v>22</v>
      </c>
      <c r="B23" s="6">
        <v>4830</v>
      </c>
      <c r="C23" s="4" t="s">
        <v>308</v>
      </c>
      <c r="D23" s="4" t="s">
        <v>53</v>
      </c>
      <c r="E23" s="5">
        <v>4</v>
      </c>
      <c r="F23" s="5">
        <v>39</v>
      </c>
      <c r="G23" s="5">
        <v>3</v>
      </c>
      <c r="H23" s="5">
        <v>38</v>
      </c>
      <c r="I23" s="5">
        <v>25</v>
      </c>
      <c r="J23" s="5">
        <v>-3</v>
      </c>
      <c r="K23" s="5">
        <v>39</v>
      </c>
      <c r="L23" s="74">
        <v>74</v>
      </c>
      <c r="M23" s="75">
        <v>60</v>
      </c>
    </row>
    <row r="24" spans="1:13" x14ac:dyDescent="0.25">
      <c r="A24" s="74">
        <v>23</v>
      </c>
      <c r="B24" s="6">
        <v>1546</v>
      </c>
      <c r="C24" s="6" t="s">
        <v>208</v>
      </c>
      <c r="D24" s="6" t="s">
        <v>41</v>
      </c>
      <c r="E24" s="5">
        <v>12</v>
      </c>
      <c r="F24" s="19">
        <v>47</v>
      </c>
      <c r="G24" s="5">
        <v>5</v>
      </c>
      <c r="H24" s="19">
        <v>-1</v>
      </c>
      <c r="I24" s="5">
        <v>1</v>
      </c>
      <c r="J24" s="19">
        <v>26</v>
      </c>
      <c r="K24" s="5">
        <v>47</v>
      </c>
      <c r="L24" s="74">
        <v>72</v>
      </c>
      <c r="M24" s="75">
        <v>56</v>
      </c>
    </row>
    <row r="25" spans="1:13" x14ac:dyDescent="0.25">
      <c r="A25" s="74">
        <v>24</v>
      </c>
      <c r="B25" s="6">
        <v>1129</v>
      </c>
      <c r="C25" s="6" t="s">
        <v>239</v>
      </c>
      <c r="D25" s="6" t="s">
        <v>116</v>
      </c>
      <c r="E25" s="7">
        <v>23</v>
      </c>
      <c r="F25" s="19">
        <v>5</v>
      </c>
      <c r="G25" s="7">
        <v>30</v>
      </c>
      <c r="H25" s="19">
        <v>40</v>
      </c>
      <c r="I25" s="7">
        <v>21</v>
      </c>
      <c r="J25" s="19">
        <v>26</v>
      </c>
      <c r="K25" s="5">
        <v>40</v>
      </c>
      <c r="L25" s="74">
        <v>71</v>
      </c>
      <c r="M25" s="75">
        <v>52</v>
      </c>
    </row>
    <row r="26" spans="1:13" x14ac:dyDescent="0.25">
      <c r="A26" s="74">
        <v>25</v>
      </c>
      <c r="B26" s="6">
        <v>777</v>
      </c>
      <c r="C26" s="6" t="s">
        <v>195</v>
      </c>
      <c r="D26" s="6" t="s">
        <v>134</v>
      </c>
      <c r="E26" s="7">
        <v>29</v>
      </c>
      <c r="F26" s="19">
        <v>20</v>
      </c>
      <c r="G26" s="7">
        <v>11</v>
      </c>
      <c r="H26" s="19">
        <v>66</v>
      </c>
      <c r="I26" s="7">
        <v>30</v>
      </c>
      <c r="J26" s="19">
        <v>-16</v>
      </c>
      <c r="K26" s="5">
        <v>66</v>
      </c>
      <c r="L26" s="74">
        <v>70</v>
      </c>
      <c r="M26" s="75">
        <v>49</v>
      </c>
    </row>
    <row r="27" spans="1:13" x14ac:dyDescent="0.25">
      <c r="A27" s="74">
        <v>26</v>
      </c>
      <c r="B27" s="6">
        <v>1264</v>
      </c>
      <c r="C27" s="4" t="s">
        <v>191</v>
      </c>
      <c r="D27" s="4" t="s">
        <v>54</v>
      </c>
      <c r="E27" s="7">
        <v>23</v>
      </c>
      <c r="F27" s="5">
        <v>-85</v>
      </c>
      <c r="G27" s="7">
        <v>27</v>
      </c>
      <c r="H27" s="5">
        <v>67</v>
      </c>
      <c r="I27" s="7">
        <v>20</v>
      </c>
      <c r="J27" s="5">
        <v>86</v>
      </c>
      <c r="K27" s="5">
        <v>86</v>
      </c>
      <c r="L27" s="74">
        <v>68</v>
      </c>
      <c r="M27" s="75">
        <v>46</v>
      </c>
    </row>
    <row r="28" spans="1:13" x14ac:dyDescent="0.25">
      <c r="A28" s="74">
        <v>27</v>
      </c>
      <c r="B28" s="6">
        <v>4774</v>
      </c>
      <c r="C28" s="4" t="s">
        <v>184</v>
      </c>
      <c r="D28" s="4" t="s">
        <v>142</v>
      </c>
      <c r="E28" s="5">
        <v>28</v>
      </c>
      <c r="F28" s="5">
        <v>-33</v>
      </c>
      <c r="G28" s="5">
        <v>4</v>
      </c>
      <c r="H28" s="5">
        <v>62</v>
      </c>
      <c r="I28" s="5">
        <v>2</v>
      </c>
      <c r="J28" s="5">
        <v>37</v>
      </c>
      <c r="K28" s="5">
        <v>62</v>
      </c>
      <c r="L28" s="74">
        <v>66</v>
      </c>
      <c r="M28" s="75">
        <v>43</v>
      </c>
    </row>
    <row r="29" spans="1:13" x14ac:dyDescent="0.25">
      <c r="A29" s="74">
        <v>28</v>
      </c>
      <c r="B29" s="6">
        <v>2689</v>
      </c>
      <c r="C29" s="4" t="s">
        <v>266</v>
      </c>
      <c r="D29" s="4" t="s">
        <v>63</v>
      </c>
      <c r="E29" s="5">
        <v>6</v>
      </c>
      <c r="F29" s="5">
        <v>45</v>
      </c>
      <c r="G29" s="5">
        <v>24</v>
      </c>
      <c r="H29" s="5">
        <v>28</v>
      </c>
      <c r="I29" s="5">
        <v>29</v>
      </c>
      <c r="J29" s="5">
        <v>-8</v>
      </c>
      <c r="K29" s="5">
        <v>45</v>
      </c>
      <c r="L29" s="74">
        <v>65</v>
      </c>
      <c r="M29" s="75">
        <v>40</v>
      </c>
    </row>
    <row r="30" spans="1:13" x14ac:dyDescent="0.25">
      <c r="A30" s="74">
        <v>29</v>
      </c>
      <c r="B30" s="6">
        <v>272</v>
      </c>
      <c r="C30" s="4" t="s">
        <v>334</v>
      </c>
      <c r="D30" s="4" t="s">
        <v>21</v>
      </c>
      <c r="E30" s="5">
        <v>25</v>
      </c>
      <c r="F30" s="19">
        <v>88</v>
      </c>
      <c r="G30" s="5">
        <v>16</v>
      </c>
      <c r="H30" s="19">
        <v>-21</v>
      </c>
      <c r="I30" s="5">
        <v>14</v>
      </c>
      <c r="J30" s="19">
        <v>-6</v>
      </c>
      <c r="K30" s="5">
        <v>88</v>
      </c>
      <c r="L30" s="74">
        <v>61</v>
      </c>
      <c r="M30" s="75">
        <v>37</v>
      </c>
    </row>
    <row r="31" spans="1:13" x14ac:dyDescent="0.25">
      <c r="A31" s="74">
        <v>30</v>
      </c>
      <c r="B31" s="6">
        <v>3828</v>
      </c>
      <c r="C31" s="4" t="s">
        <v>335</v>
      </c>
      <c r="D31" s="4" t="s">
        <v>336</v>
      </c>
      <c r="E31" s="7">
        <v>2</v>
      </c>
      <c r="F31" s="19">
        <v>68</v>
      </c>
      <c r="G31" s="7">
        <v>6</v>
      </c>
      <c r="H31" s="19">
        <v>58</v>
      </c>
      <c r="I31" s="7">
        <v>3</v>
      </c>
      <c r="J31" s="19">
        <v>-65</v>
      </c>
      <c r="K31" s="5">
        <v>68</v>
      </c>
      <c r="L31" s="74">
        <v>61</v>
      </c>
      <c r="M31" s="75">
        <v>34</v>
      </c>
    </row>
    <row r="32" spans="1:13" x14ac:dyDescent="0.25">
      <c r="A32" s="74">
        <v>31</v>
      </c>
      <c r="B32" s="6">
        <v>1616</v>
      </c>
      <c r="C32" s="4" t="s">
        <v>337</v>
      </c>
      <c r="D32" s="4" t="s">
        <v>44</v>
      </c>
      <c r="E32" s="5">
        <v>27</v>
      </c>
      <c r="F32" s="19">
        <v>-2</v>
      </c>
      <c r="G32" s="5">
        <v>8</v>
      </c>
      <c r="H32" s="19">
        <v>-20</v>
      </c>
      <c r="I32" s="5">
        <v>14</v>
      </c>
      <c r="J32" s="19">
        <v>79</v>
      </c>
      <c r="K32" s="5">
        <v>79</v>
      </c>
      <c r="L32" s="74">
        <v>57</v>
      </c>
      <c r="M32" s="75">
        <v>31</v>
      </c>
    </row>
    <row r="33" spans="1:13" x14ac:dyDescent="0.25">
      <c r="A33" s="74">
        <v>32</v>
      </c>
      <c r="B33" s="6">
        <v>2731</v>
      </c>
      <c r="C33" s="4" t="s">
        <v>338</v>
      </c>
      <c r="D33" s="4" t="s">
        <v>155</v>
      </c>
      <c r="E33" s="5">
        <v>1</v>
      </c>
      <c r="F33" s="19">
        <v>2</v>
      </c>
      <c r="G33" s="5">
        <v>18</v>
      </c>
      <c r="H33" s="19">
        <v>33</v>
      </c>
      <c r="I33" s="5">
        <v>13</v>
      </c>
      <c r="J33" s="19">
        <v>8</v>
      </c>
      <c r="K33" s="5">
        <v>33</v>
      </c>
      <c r="L33" s="74">
        <v>43</v>
      </c>
      <c r="M33" s="75">
        <v>28</v>
      </c>
    </row>
    <row r="34" spans="1:13" x14ac:dyDescent="0.25">
      <c r="A34" s="74">
        <v>33</v>
      </c>
      <c r="B34" s="6">
        <v>2399</v>
      </c>
      <c r="C34" s="4" t="s">
        <v>211</v>
      </c>
      <c r="D34" s="4" t="s">
        <v>66</v>
      </c>
      <c r="E34" s="7">
        <v>1</v>
      </c>
      <c r="F34" s="19">
        <v>40</v>
      </c>
      <c r="G34" s="7">
        <v>18</v>
      </c>
      <c r="H34" s="19">
        <v>-61</v>
      </c>
      <c r="I34" s="7">
        <v>11</v>
      </c>
      <c r="J34" s="19">
        <v>63</v>
      </c>
      <c r="K34" s="5">
        <v>63</v>
      </c>
      <c r="L34" s="74">
        <v>42</v>
      </c>
      <c r="M34" s="75">
        <v>26</v>
      </c>
    </row>
    <row r="35" spans="1:13" x14ac:dyDescent="0.25">
      <c r="A35" s="74">
        <v>34</v>
      </c>
      <c r="B35" s="6">
        <v>839</v>
      </c>
      <c r="C35" s="6" t="s">
        <v>206</v>
      </c>
      <c r="D35" s="6" t="s">
        <v>134</v>
      </c>
      <c r="E35" s="5">
        <v>5</v>
      </c>
      <c r="F35" s="19">
        <v>0</v>
      </c>
      <c r="G35" s="5">
        <v>9</v>
      </c>
      <c r="H35" s="19">
        <v>-8</v>
      </c>
      <c r="I35" s="5">
        <v>2</v>
      </c>
      <c r="J35" s="19">
        <v>49</v>
      </c>
      <c r="K35" s="5">
        <v>49</v>
      </c>
      <c r="L35" s="74">
        <v>41</v>
      </c>
      <c r="M35" s="75">
        <v>24</v>
      </c>
    </row>
    <row r="36" spans="1:13" x14ac:dyDescent="0.25">
      <c r="A36" s="74">
        <v>35</v>
      </c>
      <c r="B36" s="6">
        <v>1605</v>
      </c>
      <c r="C36" s="6" t="s">
        <v>254</v>
      </c>
      <c r="D36" s="6" t="s">
        <v>20</v>
      </c>
      <c r="E36" s="5">
        <v>7</v>
      </c>
      <c r="F36" s="19">
        <v>44</v>
      </c>
      <c r="G36" s="5">
        <v>30</v>
      </c>
      <c r="H36" s="19">
        <v>-2</v>
      </c>
      <c r="I36" s="5">
        <v>4</v>
      </c>
      <c r="J36" s="19">
        <v>-4</v>
      </c>
      <c r="K36" s="5">
        <v>44</v>
      </c>
      <c r="L36" s="74">
        <v>38</v>
      </c>
      <c r="M36" s="75">
        <v>22</v>
      </c>
    </row>
    <row r="37" spans="1:13" x14ac:dyDescent="0.25">
      <c r="A37" s="74">
        <v>36</v>
      </c>
      <c r="B37" s="6">
        <v>1043</v>
      </c>
      <c r="C37" s="6" t="s">
        <v>221</v>
      </c>
      <c r="D37" s="6" t="s">
        <v>58</v>
      </c>
      <c r="E37" s="5">
        <v>5</v>
      </c>
      <c r="F37" s="19">
        <v>-14</v>
      </c>
      <c r="G37" s="5">
        <v>18</v>
      </c>
      <c r="H37" s="19">
        <v>59</v>
      </c>
      <c r="I37" s="5">
        <v>29</v>
      </c>
      <c r="J37" s="19">
        <v>-8</v>
      </c>
      <c r="K37" s="5">
        <v>59</v>
      </c>
      <c r="L37" s="74">
        <v>37</v>
      </c>
      <c r="M37" s="75">
        <v>20</v>
      </c>
    </row>
    <row r="38" spans="1:13" x14ac:dyDescent="0.25">
      <c r="A38" s="74">
        <v>37</v>
      </c>
      <c r="B38" s="6">
        <v>466</v>
      </c>
      <c r="C38" s="6" t="s">
        <v>273</v>
      </c>
      <c r="D38" s="6" t="s">
        <v>26</v>
      </c>
      <c r="E38" s="5">
        <v>19</v>
      </c>
      <c r="F38" s="5">
        <v>3</v>
      </c>
      <c r="G38" s="5">
        <v>28</v>
      </c>
      <c r="H38" s="5">
        <v>-29</v>
      </c>
      <c r="I38" s="5">
        <v>7</v>
      </c>
      <c r="J38" s="5">
        <v>62</v>
      </c>
      <c r="K38" s="5">
        <v>62</v>
      </c>
      <c r="L38" s="74">
        <v>36</v>
      </c>
      <c r="M38" s="75">
        <v>18</v>
      </c>
    </row>
    <row r="39" spans="1:13" x14ac:dyDescent="0.25">
      <c r="A39" s="74">
        <v>38</v>
      </c>
      <c r="B39" s="6">
        <v>1508</v>
      </c>
      <c r="C39" s="6" t="s">
        <v>339</v>
      </c>
      <c r="D39" s="6" t="s">
        <v>15</v>
      </c>
      <c r="E39" s="5">
        <v>14</v>
      </c>
      <c r="F39" s="19">
        <v>29</v>
      </c>
      <c r="G39" s="5">
        <v>5</v>
      </c>
      <c r="H39" s="19">
        <v>-27</v>
      </c>
      <c r="I39" s="5">
        <v>8</v>
      </c>
      <c r="J39" s="19">
        <v>33</v>
      </c>
      <c r="K39" s="5">
        <v>33</v>
      </c>
      <c r="L39" s="74">
        <v>35</v>
      </c>
      <c r="M39" s="75">
        <v>16</v>
      </c>
    </row>
    <row r="40" spans="1:13" x14ac:dyDescent="0.25">
      <c r="A40" s="74">
        <v>39</v>
      </c>
      <c r="B40" s="6">
        <v>482</v>
      </c>
      <c r="C40" s="4" t="s">
        <v>340</v>
      </c>
      <c r="D40" s="4" t="s">
        <v>137</v>
      </c>
      <c r="E40" s="5">
        <v>10</v>
      </c>
      <c r="F40" s="19">
        <v>-79</v>
      </c>
      <c r="G40" s="5">
        <v>15</v>
      </c>
      <c r="H40" s="19">
        <v>102</v>
      </c>
      <c r="I40" s="5">
        <v>4</v>
      </c>
      <c r="J40" s="19">
        <v>10</v>
      </c>
      <c r="K40" s="5">
        <v>102</v>
      </c>
      <c r="L40" s="74">
        <v>33</v>
      </c>
      <c r="M40" s="75">
        <v>14</v>
      </c>
    </row>
    <row r="41" spans="1:13" x14ac:dyDescent="0.25">
      <c r="A41" s="74">
        <v>40</v>
      </c>
      <c r="B41" s="6">
        <v>879</v>
      </c>
      <c r="C41" s="4" t="s">
        <v>242</v>
      </c>
      <c r="D41" s="4" t="s">
        <v>17</v>
      </c>
      <c r="E41" s="5">
        <v>6</v>
      </c>
      <c r="F41" s="5">
        <v>77</v>
      </c>
      <c r="G41" s="5">
        <v>28</v>
      </c>
      <c r="H41" s="5">
        <v>51</v>
      </c>
      <c r="I41" s="5">
        <v>22</v>
      </c>
      <c r="J41" s="5">
        <v>-95</v>
      </c>
      <c r="K41" s="5">
        <v>77</v>
      </c>
      <c r="L41" s="74">
        <v>33</v>
      </c>
      <c r="M41" s="75">
        <v>12</v>
      </c>
    </row>
    <row r="42" spans="1:13" x14ac:dyDescent="0.25">
      <c r="A42" s="74">
        <v>41</v>
      </c>
      <c r="B42" s="6">
        <v>4831</v>
      </c>
      <c r="C42" s="6" t="s">
        <v>220</v>
      </c>
      <c r="D42" s="6" t="s">
        <v>53</v>
      </c>
      <c r="E42" s="7">
        <v>30</v>
      </c>
      <c r="F42" s="19">
        <v>41</v>
      </c>
      <c r="G42" s="7">
        <v>4</v>
      </c>
      <c r="H42" s="19">
        <v>-40</v>
      </c>
      <c r="I42" s="7">
        <v>1</v>
      </c>
      <c r="J42" s="19">
        <v>30</v>
      </c>
      <c r="K42" s="5">
        <v>41</v>
      </c>
      <c r="L42" s="74">
        <v>31</v>
      </c>
      <c r="M42" s="75">
        <v>10</v>
      </c>
    </row>
    <row r="43" spans="1:13" x14ac:dyDescent="0.25">
      <c r="A43" s="74">
        <v>42</v>
      </c>
      <c r="B43" s="6">
        <v>1941</v>
      </c>
      <c r="C43" s="6" t="s">
        <v>197</v>
      </c>
      <c r="D43" s="6" t="s">
        <v>119</v>
      </c>
      <c r="E43" s="5">
        <v>17</v>
      </c>
      <c r="F43" s="19">
        <v>30</v>
      </c>
      <c r="G43" s="5">
        <v>20</v>
      </c>
      <c r="H43" s="19">
        <v>6</v>
      </c>
      <c r="I43" s="5">
        <v>27</v>
      </c>
      <c r="J43" s="19">
        <v>-6</v>
      </c>
      <c r="K43" s="5">
        <v>30</v>
      </c>
      <c r="L43" s="74">
        <v>30</v>
      </c>
      <c r="M43" s="75">
        <v>9</v>
      </c>
    </row>
    <row r="44" spans="1:13" x14ac:dyDescent="0.25">
      <c r="A44" s="74">
        <v>43</v>
      </c>
      <c r="B44" s="6">
        <v>784</v>
      </c>
      <c r="C44" s="4" t="s">
        <v>341</v>
      </c>
      <c r="D44" s="4" t="s">
        <v>21</v>
      </c>
      <c r="E44" s="5">
        <v>1</v>
      </c>
      <c r="F44" s="19">
        <v>5</v>
      </c>
      <c r="G44" s="5">
        <v>1</v>
      </c>
      <c r="H44" s="19">
        <v>59</v>
      </c>
      <c r="I44" s="5">
        <v>1</v>
      </c>
      <c r="J44" s="19">
        <v>-35</v>
      </c>
      <c r="K44" s="5">
        <v>59</v>
      </c>
      <c r="L44" s="74">
        <v>29</v>
      </c>
      <c r="M44" s="75">
        <v>8</v>
      </c>
    </row>
    <row r="45" spans="1:13" x14ac:dyDescent="0.25">
      <c r="A45" s="74">
        <v>44</v>
      </c>
      <c r="B45" s="6">
        <v>1523</v>
      </c>
      <c r="C45" s="6" t="s">
        <v>178</v>
      </c>
      <c r="D45" s="6" t="s">
        <v>55</v>
      </c>
      <c r="E45" s="5">
        <v>10</v>
      </c>
      <c r="F45" s="19">
        <v>-27</v>
      </c>
      <c r="G45" s="5">
        <v>9</v>
      </c>
      <c r="H45" s="19">
        <v>6</v>
      </c>
      <c r="I45" s="5">
        <v>18</v>
      </c>
      <c r="J45" s="19">
        <v>47</v>
      </c>
      <c r="K45" s="5">
        <v>47</v>
      </c>
      <c r="L45" s="74">
        <v>26</v>
      </c>
      <c r="M45" s="75">
        <v>7</v>
      </c>
    </row>
    <row r="46" spans="1:13" x14ac:dyDescent="0.25">
      <c r="A46" s="74">
        <v>45</v>
      </c>
      <c r="B46" s="6">
        <v>4731</v>
      </c>
      <c r="C46" s="6" t="s">
        <v>231</v>
      </c>
      <c r="D46" s="6" t="s">
        <v>136</v>
      </c>
      <c r="E46" s="7">
        <v>23</v>
      </c>
      <c r="F46" s="5">
        <v>-7</v>
      </c>
      <c r="G46" s="7">
        <v>7</v>
      </c>
      <c r="H46" s="5">
        <v>-55</v>
      </c>
      <c r="I46" s="7">
        <v>13</v>
      </c>
      <c r="J46" s="5">
        <v>86</v>
      </c>
      <c r="K46" s="5">
        <v>86</v>
      </c>
      <c r="L46" s="74">
        <v>24</v>
      </c>
      <c r="M46" s="75">
        <v>6</v>
      </c>
    </row>
    <row r="47" spans="1:13" x14ac:dyDescent="0.25">
      <c r="A47" s="74">
        <v>46</v>
      </c>
      <c r="B47" s="6">
        <v>1096</v>
      </c>
      <c r="C47" s="4" t="s">
        <v>247</v>
      </c>
      <c r="D47" s="4" t="s">
        <v>131</v>
      </c>
      <c r="E47" s="5">
        <v>20</v>
      </c>
      <c r="F47" s="5">
        <v>-6</v>
      </c>
      <c r="G47" s="5">
        <v>19</v>
      </c>
      <c r="H47" s="5">
        <v>66</v>
      </c>
      <c r="I47" s="5">
        <v>11</v>
      </c>
      <c r="J47" s="5">
        <v>-37</v>
      </c>
      <c r="K47" s="5">
        <v>66</v>
      </c>
      <c r="L47" s="74">
        <v>23</v>
      </c>
      <c r="M47" s="75">
        <v>5</v>
      </c>
    </row>
    <row r="48" spans="1:13" x14ac:dyDescent="0.25">
      <c r="A48" s="74">
        <v>47</v>
      </c>
      <c r="B48" s="6">
        <v>404</v>
      </c>
      <c r="C48" s="4" t="s">
        <v>342</v>
      </c>
      <c r="D48" s="4" t="s">
        <v>11</v>
      </c>
      <c r="E48" s="7">
        <v>27</v>
      </c>
      <c r="F48" s="5">
        <v>-32</v>
      </c>
      <c r="G48" s="7">
        <v>24</v>
      </c>
      <c r="H48" s="5">
        <v>-24</v>
      </c>
      <c r="I48" s="7">
        <v>22</v>
      </c>
      <c r="J48" s="5">
        <v>77</v>
      </c>
      <c r="K48" s="5">
        <v>77</v>
      </c>
      <c r="L48" s="74">
        <v>21</v>
      </c>
      <c r="M48" s="75">
        <v>4</v>
      </c>
    </row>
    <row r="49" spans="1:13" x14ac:dyDescent="0.25">
      <c r="A49" s="74">
        <v>48</v>
      </c>
      <c r="B49" s="6">
        <v>765</v>
      </c>
      <c r="C49" s="6" t="s">
        <v>288</v>
      </c>
      <c r="D49" s="6" t="s">
        <v>24</v>
      </c>
      <c r="E49" s="7">
        <v>22</v>
      </c>
      <c r="F49" s="19">
        <v>-20</v>
      </c>
      <c r="G49" s="7">
        <v>18</v>
      </c>
      <c r="H49" s="19">
        <v>-31</v>
      </c>
      <c r="I49" s="7">
        <v>12</v>
      </c>
      <c r="J49" s="19">
        <v>71</v>
      </c>
      <c r="K49" s="5">
        <v>71</v>
      </c>
      <c r="L49" s="74">
        <v>20</v>
      </c>
      <c r="M49" s="75">
        <v>3</v>
      </c>
    </row>
    <row r="50" spans="1:13" x14ac:dyDescent="0.25">
      <c r="A50" s="74">
        <v>49</v>
      </c>
      <c r="B50" s="6">
        <v>4881</v>
      </c>
      <c r="C50" s="4" t="s">
        <v>268</v>
      </c>
      <c r="D50" s="4" t="s">
        <v>153</v>
      </c>
      <c r="E50" s="5">
        <v>2</v>
      </c>
      <c r="F50" s="5">
        <v>54</v>
      </c>
      <c r="G50" s="5">
        <v>17</v>
      </c>
      <c r="H50" s="5">
        <v>-52</v>
      </c>
      <c r="I50" s="5">
        <v>14</v>
      </c>
      <c r="J50" s="5">
        <v>18</v>
      </c>
      <c r="K50" s="5">
        <v>54</v>
      </c>
      <c r="L50" s="74">
        <v>20</v>
      </c>
      <c r="M50" s="75">
        <v>2</v>
      </c>
    </row>
    <row r="51" spans="1:13" x14ac:dyDescent="0.25">
      <c r="A51" s="74">
        <v>50</v>
      </c>
      <c r="B51" s="6">
        <v>1087</v>
      </c>
      <c r="C51" s="4" t="s">
        <v>232</v>
      </c>
      <c r="D51" s="4" t="s">
        <v>166</v>
      </c>
      <c r="E51" s="7">
        <v>10</v>
      </c>
      <c r="F51" s="19">
        <v>-21</v>
      </c>
      <c r="G51" s="7">
        <v>8</v>
      </c>
      <c r="H51" s="19">
        <v>4</v>
      </c>
      <c r="I51" s="7">
        <v>22</v>
      </c>
      <c r="J51" s="19">
        <v>37</v>
      </c>
      <c r="K51" s="5">
        <v>37</v>
      </c>
      <c r="L51" s="74">
        <v>20</v>
      </c>
      <c r="M51" s="75">
        <v>1</v>
      </c>
    </row>
    <row r="52" spans="1:13" x14ac:dyDescent="0.25">
      <c r="A52" s="74">
        <v>51</v>
      </c>
      <c r="B52" s="6">
        <v>4995</v>
      </c>
      <c r="C52" s="4" t="s">
        <v>343</v>
      </c>
      <c r="D52" s="4" t="s">
        <v>127</v>
      </c>
      <c r="E52" s="5">
        <v>9</v>
      </c>
      <c r="F52" s="5">
        <v>-10</v>
      </c>
      <c r="G52" s="5">
        <v>7</v>
      </c>
      <c r="H52" s="5">
        <v>27</v>
      </c>
      <c r="I52" s="5">
        <v>10</v>
      </c>
      <c r="J52" s="5">
        <v>2</v>
      </c>
      <c r="K52" s="5">
        <v>27</v>
      </c>
      <c r="L52" s="74">
        <v>19</v>
      </c>
      <c r="M52" s="75">
        <v>0</v>
      </c>
    </row>
    <row r="53" spans="1:13" x14ac:dyDescent="0.25">
      <c r="A53" s="74">
        <v>52</v>
      </c>
      <c r="B53" s="6">
        <v>1795</v>
      </c>
      <c r="C53" s="6" t="s">
        <v>180</v>
      </c>
      <c r="D53" s="6" t="s">
        <v>160</v>
      </c>
      <c r="E53" s="7">
        <v>16</v>
      </c>
      <c r="F53" s="19">
        <v>-31</v>
      </c>
      <c r="G53" s="7">
        <v>27</v>
      </c>
      <c r="H53" s="19">
        <v>64</v>
      </c>
      <c r="I53" s="7">
        <v>9</v>
      </c>
      <c r="J53" s="19">
        <v>-16</v>
      </c>
      <c r="K53" s="5">
        <v>64</v>
      </c>
      <c r="L53" s="74">
        <v>17</v>
      </c>
      <c r="M53" s="75">
        <v>0</v>
      </c>
    </row>
    <row r="54" spans="1:13" x14ac:dyDescent="0.25">
      <c r="A54" s="74">
        <v>53</v>
      </c>
      <c r="B54" s="6">
        <v>1306</v>
      </c>
      <c r="C54" s="4" t="s">
        <v>312</v>
      </c>
      <c r="D54" s="4" t="s">
        <v>15</v>
      </c>
      <c r="E54" s="5">
        <v>15</v>
      </c>
      <c r="F54" s="19">
        <v>48</v>
      </c>
      <c r="G54" s="5">
        <v>26</v>
      </c>
      <c r="H54" s="19">
        <v>-18</v>
      </c>
      <c r="I54" s="5">
        <v>27</v>
      </c>
      <c r="J54" s="19">
        <v>-14</v>
      </c>
      <c r="K54" s="5">
        <v>48</v>
      </c>
      <c r="L54" s="74">
        <v>16</v>
      </c>
      <c r="M54" s="75">
        <v>0</v>
      </c>
    </row>
    <row r="55" spans="1:13" x14ac:dyDescent="0.25">
      <c r="A55" s="74">
        <v>54</v>
      </c>
      <c r="B55" s="6">
        <v>1835</v>
      </c>
      <c r="C55" s="4" t="s">
        <v>202</v>
      </c>
      <c r="D55" s="4" t="s">
        <v>123</v>
      </c>
      <c r="E55" s="5">
        <v>26</v>
      </c>
      <c r="F55" s="19">
        <v>35</v>
      </c>
      <c r="G55" s="5">
        <v>2</v>
      </c>
      <c r="H55" s="19">
        <v>2</v>
      </c>
      <c r="I55" s="5">
        <v>20</v>
      </c>
      <c r="J55" s="19">
        <v>-22</v>
      </c>
      <c r="K55" s="5">
        <v>35</v>
      </c>
      <c r="L55" s="74">
        <v>15</v>
      </c>
      <c r="M55" s="75">
        <v>0</v>
      </c>
    </row>
    <row r="56" spans="1:13" x14ac:dyDescent="0.25">
      <c r="A56" s="74">
        <v>55</v>
      </c>
      <c r="B56" s="6">
        <v>1917</v>
      </c>
      <c r="C56" s="4" t="s">
        <v>297</v>
      </c>
      <c r="D56" s="4" t="s">
        <v>165</v>
      </c>
      <c r="E56" s="7">
        <v>9</v>
      </c>
      <c r="F56" s="5">
        <v>-12</v>
      </c>
      <c r="G56" s="7">
        <v>22</v>
      </c>
      <c r="H56" s="5">
        <v>-31</v>
      </c>
      <c r="I56" s="7">
        <v>28</v>
      </c>
      <c r="J56" s="5">
        <v>55</v>
      </c>
      <c r="K56" s="5">
        <v>55</v>
      </c>
      <c r="L56" s="74">
        <v>12</v>
      </c>
      <c r="M56" s="75">
        <v>0</v>
      </c>
    </row>
    <row r="57" spans="1:13" x14ac:dyDescent="0.25">
      <c r="A57" s="74">
        <v>56</v>
      </c>
      <c r="B57" s="6">
        <v>832</v>
      </c>
      <c r="C57" s="6" t="s">
        <v>248</v>
      </c>
      <c r="D57" s="6" t="s">
        <v>118</v>
      </c>
      <c r="E57" s="5">
        <v>26</v>
      </c>
      <c r="F57" s="19">
        <v>1</v>
      </c>
      <c r="G57" s="5">
        <v>8</v>
      </c>
      <c r="H57" s="19">
        <v>0</v>
      </c>
      <c r="I57" s="5">
        <v>3</v>
      </c>
      <c r="J57" s="19">
        <v>5</v>
      </c>
      <c r="K57" s="5">
        <v>5</v>
      </c>
      <c r="L57" s="74">
        <v>6</v>
      </c>
      <c r="M57" s="75">
        <v>0</v>
      </c>
    </row>
    <row r="58" spans="1:13" x14ac:dyDescent="0.25">
      <c r="A58" s="74">
        <v>57</v>
      </c>
      <c r="B58" s="6">
        <v>481</v>
      </c>
      <c r="C58" s="4" t="s">
        <v>316</v>
      </c>
      <c r="D58" s="4" t="s">
        <v>53</v>
      </c>
      <c r="E58" s="7">
        <v>1</v>
      </c>
      <c r="F58" s="19">
        <v>-27</v>
      </c>
      <c r="G58" s="7">
        <v>24</v>
      </c>
      <c r="H58" s="19">
        <v>-4</v>
      </c>
      <c r="I58" s="7">
        <v>5</v>
      </c>
      <c r="J58" s="19">
        <v>35</v>
      </c>
      <c r="K58" s="5">
        <v>35</v>
      </c>
      <c r="L58" s="74">
        <v>4</v>
      </c>
      <c r="M58" s="75">
        <v>0</v>
      </c>
    </row>
    <row r="59" spans="1:13" x14ac:dyDescent="0.25">
      <c r="A59" s="74">
        <v>58</v>
      </c>
      <c r="B59" s="6">
        <v>614</v>
      </c>
      <c r="C59" s="6" t="s">
        <v>199</v>
      </c>
      <c r="D59" s="6" t="s">
        <v>136</v>
      </c>
      <c r="E59" s="7">
        <v>14</v>
      </c>
      <c r="F59" s="19">
        <v>11</v>
      </c>
      <c r="G59" s="7">
        <v>12</v>
      </c>
      <c r="H59" s="19">
        <v>-5</v>
      </c>
      <c r="I59" s="7">
        <v>24</v>
      </c>
      <c r="J59" s="19">
        <v>-5</v>
      </c>
      <c r="K59" s="5">
        <v>11</v>
      </c>
      <c r="L59" s="74">
        <v>1</v>
      </c>
      <c r="M59" s="75">
        <v>0</v>
      </c>
    </row>
    <row r="60" spans="1:13" x14ac:dyDescent="0.25">
      <c r="A60" s="74">
        <v>59</v>
      </c>
      <c r="B60" s="6">
        <v>197</v>
      </c>
      <c r="C60" s="4" t="s">
        <v>344</v>
      </c>
      <c r="D60" s="4" t="s">
        <v>136</v>
      </c>
      <c r="E60" s="5">
        <v>4</v>
      </c>
      <c r="F60" s="19">
        <v>19</v>
      </c>
      <c r="G60" s="5">
        <v>25</v>
      </c>
      <c r="H60" s="19">
        <v>-2</v>
      </c>
      <c r="I60" s="5">
        <v>19</v>
      </c>
      <c r="J60" s="19">
        <v>-20</v>
      </c>
      <c r="K60" s="5">
        <v>19</v>
      </c>
      <c r="L60" s="74">
        <v>-3</v>
      </c>
      <c r="M60" s="75">
        <v>0</v>
      </c>
    </row>
    <row r="61" spans="1:13" x14ac:dyDescent="0.25">
      <c r="A61" s="74">
        <v>60</v>
      </c>
      <c r="B61" s="6">
        <v>1640</v>
      </c>
      <c r="C61" s="4" t="s">
        <v>271</v>
      </c>
      <c r="D61" s="4" t="s">
        <v>56</v>
      </c>
      <c r="E61" s="5">
        <v>9</v>
      </c>
      <c r="F61" s="19">
        <v>-14</v>
      </c>
      <c r="G61" s="5">
        <v>16</v>
      </c>
      <c r="H61" s="19">
        <v>19</v>
      </c>
      <c r="I61" s="5">
        <v>30</v>
      </c>
      <c r="J61" s="19">
        <v>-8</v>
      </c>
      <c r="K61" s="5">
        <v>19</v>
      </c>
      <c r="L61" s="74">
        <v>-3</v>
      </c>
      <c r="M61" s="75">
        <v>0</v>
      </c>
    </row>
    <row r="62" spans="1:13" x14ac:dyDescent="0.25">
      <c r="A62" s="74">
        <v>61</v>
      </c>
      <c r="B62" s="6">
        <v>3013</v>
      </c>
      <c r="C62" s="6" t="s">
        <v>265</v>
      </c>
      <c r="D62" s="6" t="s">
        <v>145</v>
      </c>
      <c r="E62" s="7">
        <v>30</v>
      </c>
      <c r="F62" s="19">
        <v>13</v>
      </c>
      <c r="G62" s="7">
        <v>15</v>
      </c>
      <c r="H62" s="19">
        <v>-16</v>
      </c>
      <c r="I62" s="7">
        <v>11</v>
      </c>
      <c r="J62" s="19">
        <v>-1</v>
      </c>
      <c r="K62" s="5">
        <v>13</v>
      </c>
      <c r="L62" s="74">
        <v>-4</v>
      </c>
      <c r="M62" s="75">
        <v>0</v>
      </c>
    </row>
    <row r="63" spans="1:13" x14ac:dyDescent="0.25">
      <c r="A63" s="74">
        <v>62</v>
      </c>
      <c r="B63" s="6">
        <v>1532</v>
      </c>
      <c r="C63" s="6" t="s">
        <v>189</v>
      </c>
      <c r="D63" s="6" t="s">
        <v>123</v>
      </c>
      <c r="E63" s="5">
        <v>5</v>
      </c>
      <c r="F63" s="19">
        <v>68</v>
      </c>
      <c r="G63" s="5">
        <v>27</v>
      </c>
      <c r="H63" s="19">
        <v>-63</v>
      </c>
      <c r="I63" s="5">
        <v>24</v>
      </c>
      <c r="J63" s="19">
        <v>-15</v>
      </c>
      <c r="K63" s="5">
        <v>68</v>
      </c>
      <c r="L63" s="74">
        <v>-10</v>
      </c>
      <c r="M63" s="75">
        <v>0</v>
      </c>
    </row>
    <row r="64" spans="1:13" x14ac:dyDescent="0.25">
      <c r="A64" s="74">
        <v>63</v>
      </c>
      <c r="B64" s="6">
        <v>919</v>
      </c>
      <c r="C64" s="4" t="s">
        <v>241</v>
      </c>
      <c r="D64" s="4" t="s">
        <v>345</v>
      </c>
      <c r="E64" s="7">
        <v>18</v>
      </c>
      <c r="F64" s="19">
        <v>-25</v>
      </c>
      <c r="G64" s="7">
        <v>21</v>
      </c>
      <c r="H64" s="19">
        <v>-17</v>
      </c>
      <c r="I64" s="7">
        <v>27</v>
      </c>
      <c r="J64" s="19">
        <v>32</v>
      </c>
      <c r="K64" s="5">
        <v>32</v>
      </c>
      <c r="L64" s="74">
        <v>-10</v>
      </c>
      <c r="M64" s="75">
        <v>0</v>
      </c>
    </row>
    <row r="65" spans="1:13" x14ac:dyDescent="0.25">
      <c r="A65" s="74">
        <v>64</v>
      </c>
      <c r="B65" s="6">
        <v>660</v>
      </c>
      <c r="C65" s="6" t="s">
        <v>278</v>
      </c>
      <c r="D65" s="6" t="s">
        <v>111</v>
      </c>
      <c r="E65" s="5">
        <v>28</v>
      </c>
      <c r="F65" s="19">
        <v>1</v>
      </c>
      <c r="G65" s="5">
        <v>3</v>
      </c>
      <c r="H65" s="19">
        <v>-8</v>
      </c>
      <c r="I65" s="5">
        <v>18</v>
      </c>
      <c r="J65" s="19">
        <v>-3</v>
      </c>
      <c r="K65" s="5">
        <v>1</v>
      </c>
      <c r="L65" s="74">
        <v>-10</v>
      </c>
      <c r="M65" s="75">
        <v>0</v>
      </c>
    </row>
    <row r="66" spans="1:13" x14ac:dyDescent="0.25">
      <c r="A66" s="74">
        <v>65</v>
      </c>
      <c r="B66" s="6">
        <v>2064</v>
      </c>
      <c r="C66" s="6" t="s">
        <v>204</v>
      </c>
      <c r="D66" s="6" t="s">
        <v>141</v>
      </c>
      <c r="E66" s="5">
        <v>30</v>
      </c>
      <c r="F66" s="19">
        <v>17</v>
      </c>
      <c r="G66" s="5">
        <v>10</v>
      </c>
      <c r="H66" s="19">
        <v>-56</v>
      </c>
      <c r="I66" s="5">
        <v>6</v>
      </c>
      <c r="J66" s="19">
        <v>27</v>
      </c>
      <c r="K66" s="5">
        <v>27</v>
      </c>
      <c r="L66" s="74">
        <v>-12</v>
      </c>
      <c r="M66" s="75">
        <v>0</v>
      </c>
    </row>
    <row r="67" spans="1:13" x14ac:dyDescent="0.25">
      <c r="A67" s="74">
        <v>66</v>
      </c>
      <c r="B67" s="6">
        <v>1018</v>
      </c>
      <c r="C67" s="6" t="s">
        <v>224</v>
      </c>
      <c r="D67" s="6" t="s">
        <v>118</v>
      </c>
      <c r="E67" s="5">
        <v>14</v>
      </c>
      <c r="F67" s="19">
        <v>13</v>
      </c>
      <c r="G67" s="5">
        <v>13</v>
      </c>
      <c r="H67" s="19">
        <v>18</v>
      </c>
      <c r="I67" s="5">
        <v>18</v>
      </c>
      <c r="J67" s="19">
        <v>-43</v>
      </c>
      <c r="K67" s="5">
        <v>18</v>
      </c>
      <c r="L67" s="74">
        <v>-12</v>
      </c>
      <c r="M67" s="75">
        <v>0</v>
      </c>
    </row>
    <row r="68" spans="1:13" x14ac:dyDescent="0.25">
      <c r="A68" s="74">
        <v>67</v>
      </c>
      <c r="B68" s="6">
        <v>1509</v>
      </c>
      <c r="C68" s="6" t="s">
        <v>212</v>
      </c>
      <c r="D68" s="6" t="s">
        <v>15</v>
      </c>
      <c r="E68" s="5">
        <v>12</v>
      </c>
      <c r="F68" s="5">
        <v>15</v>
      </c>
      <c r="G68" s="5">
        <v>28</v>
      </c>
      <c r="H68" s="5">
        <v>-63</v>
      </c>
      <c r="I68" s="5">
        <v>4</v>
      </c>
      <c r="J68" s="5">
        <v>34</v>
      </c>
      <c r="K68" s="5">
        <v>34</v>
      </c>
      <c r="L68" s="74">
        <v>-14</v>
      </c>
      <c r="M68" s="75">
        <v>0</v>
      </c>
    </row>
    <row r="69" spans="1:13" x14ac:dyDescent="0.25">
      <c r="A69" s="74">
        <v>68</v>
      </c>
      <c r="B69" s="6">
        <v>5804</v>
      </c>
      <c r="C69" s="6" t="s">
        <v>346</v>
      </c>
      <c r="D69" s="6" t="s">
        <v>310</v>
      </c>
      <c r="E69" s="5">
        <v>28</v>
      </c>
      <c r="F69" s="19">
        <v>1</v>
      </c>
      <c r="G69" s="5">
        <v>1</v>
      </c>
      <c r="H69" s="19">
        <v>-37</v>
      </c>
      <c r="I69" s="5">
        <v>26</v>
      </c>
      <c r="J69" s="19">
        <v>22</v>
      </c>
      <c r="K69" s="5">
        <v>22</v>
      </c>
      <c r="L69" s="74">
        <v>-14</v>
      </c>
      <c r="M69" s="75">
        <v>0</v>
      </c>
    </row>
    <row r="70" spans="1:13" x14ac:dyDescent="0.25">
      <c r="A70" s="74">
        <v>69</v>
      </c>
      <c r="B70" s="6">
        <v>1562</v>
      </c>
      <c r="C70" s="4" t="s">
        <v>296</v>
      </c>
      <c r="D70" s="4" t="s">
        <v>53</v>
      </c>
      <c r="E70" s="5">
        <v>7</v>
      </c>
      <c r="F70" s="19">
        <v>0</v>
      </c>
      <c r="G70" s="5">
        <v>25</v>
      </c>
      <c r="H70" s="19">
        <v>-54</v>
      </c>
      <c r="I70" s="5">
        <v>17</v>
      </c>
      <c r="J70" s="19">
        <v>38</v>
      </c>
      <c r="K70" s="5">
        <v>38</v>
      </c>
      <c r="L70" s="74">
        <v>-16</v>
      </c>
      <c r="M70" s="75">
        <v>0</v>
      </c>
    </row>
    <row r="71" spans="1:13" x14ac:dyDescent="0.25">
      <c r="A71" s="74">
        <v>70</v>
      </c>
      <c r="B71" s="6">
        <v>4246</v>
      </c>
      <c r="C71" s="6" t="s">
        <v>214</v>
      </c>
      <c r="D71" s="6" t="s">
        <v>122</v>
      </c>
      <c r="E71" s="5">
        <v>6</v>
      </c>
      <c r="F71" s="19">
        <v>-23</v>
      </c>
      <c r="G71" s="5">
        <v>20</v>
      </c>
      <c r="H71" s="19">
        <v>-14</v>
      </c>
      <c r="I71" s="5">
        <v>8</v>
      </c>
      <c r="J71" s="19">
        <v>21</v>
      </c>
      <c r="K71" s="5">
        <v>21</v>
      </c>
      <c r="L71" s="74">
        <v>-16</v>
      </c>
      <c r="M71" s="75">
        <v>0</v>
      </c>
    </row>
    <row r="72" spans="1:13" x14ac:dyDescent="0.25">
      <c r="A72" s="74">
        <v>71</v>
      </c>
      <c r="B72" s="6">
        <v>2598</v>
      </c>
      <c r="C72" s="6" t="s">
        <v>238</v>
      </c>
      <c r="D72" s="6" t="s">
        <v>73</v>
      </c>
      <c r="E72" s="5">
        <v>18</v>
      </c>
      <c r="F72" s="5">
        <v>-103</v>
      </c>
      <c r="G72" s="5">
        <v>26</v>
      </c>
      <c r="H72" s="5">
        <v>44</v>
      </c>
      <c r="I72" s="5">
        <v>19</v>
      </c>
      <c r="J72" s="5">
        <v>42</v>
      </c>
      <c r="K72" s="5">
        <v>44</v>
      </c>
      <c r="L72" s="74">
        <v>-17</v>
      </c>
      <c r="M72" s="75">
        <v>0</v>
      </c>
    </row>
    <row r="73" spans="1:13" x14ac:dyDescent="0.25">
      <c r="A73" s="74">
        <v>72</v>
      </c>
      <c r="B73" s="6">
        <v>4869</v>
      </c>
      <c r="C73" s="4" t="s">
        <v>210</v>
      </c>
      <c r="D73" s="4" t="s">
        <v>56</v>
      </c>
      <c r="E73" s="7">
        <v>19</v>
      </c>
      <c r="F73" s="19">
        <v>3</v>
      </c>
      <c r="G73" s="7">
        <v>15</v>
      </c>
      <c r="H73" s="19">
        <v>-50</v>
      </c>
      <c r="I73" s="7">
        <v>23</v>
      </c>
      <c r="J73" s="19">
        <v>30</v>
      </c>
      <c r="K73" s="5">
        <v>30</v>
      </c>
      <c r="L73" s="74">
        <v>-17</v>
      </c>
      <c r="M73" s="75">
        <v>0</v>
      </c>
    </row>
    <row r="74" spans="1:13" x14ac:dyDescent="0.25">
      <c r="A74" s="74">
        <v>73</v>
      </c>
      <c r="B74" s="6">
        <v>1712</v>
      </c>
      <c r="C74" s="4" t="s">
        <v>347</v>
      </c>
      <c r="D74" s="4" t="s">
        <v>28</v>
      </c>
      <c r="E74" s="5">
        <v>9</v>
      </c>
      <c r="F74" s="5">
        <v>36</v>
      </c>
      <c r="G74" s="5">
        <v>20</v>
      </c>
      <c r="H74" s="5">
        <v>22</v>
      </c>
      <c r="I74" s="5">
        <v>9</v>
      </c>
      <c r="J74" s="5">
        <v>-78</v>
      </c>
      <c r="K74" s="5">
        <v>36</v>
      </c>
      <c r="L74" s="74">
        <v>-20</v>
      </c>
      <c r="M74" s="75">
        <v>0</v>
      </c>
    </row>
    <row r="75" spans="1:13" x14ac:dyDescent="0.25">
      <c r="A75" s="74">
        <v>74</v>
      </c>
      <c r="B75" s="6">
        <v>2329</v>
      </c>
      <c r="C75" s="6" t="s">
        <v>317</v>
      </c>
      <c r="D75" s="6" t="s">
        <v>318</v>
      </c>
      <c r="E75" s="7">
        <v>21</v>
      </c>
      <c r="F75" s="19">
        <v>24</v>
      </c>
      <c r="G75" s="7">
        <v>1</v>
      </c>
      <c r="H75" s="19">
        <v>-6</v>
      </c>
      <c r="I75" s="7">
        <v>19</v>
      </c>
      <c r="J75" s="19">
        <v>-38</v>
      </c>
      <c r="K75" s="5">
        <v>24</v>
      </c>
      <c r="L75" s="74">
        <v>-20</v>
      </c>
      <c r="M75" s="75">
        <v>0</v>
      </c>
    </row>
    <row r="76" spans="1:13" x14ac:dyDescent="0.25">
      <c r="A76" s="74">
        <v>75</v>
      </c>
      <c r="B76" s="6">
        <v>2281</v>
      </c>
      <c r="C76" s="6" t="s">
        <v>183</v>
      </c>
      <c r="D76" s="6" t="s">
        <v>133</v>
      </c>
      <c r="E76" s="5">
        <v>24</v>
      </c>
      <c r="F76" s="19">
        <v>-27</v>
      </c>
      <c r="G76" s="5">
        <v>23</v>
      </c>
      <c r="H76" s="19">
        <v>-3</v>
      </c>
      <c r="I76" s="5">
        <v>26</v>
      </c>
      <c r="J76" s="19">
        <v>10</v>
      </c>
      <c r="K76" s="5">
        <v>10</v>
      </c>
      <c r="L76" s="74">
        <v>-20</v>
      </c>
      <c r="M76" s="75">
        <v>0</v>
      </c>
    </row>
    <row r="77" spans="1:13" x14ac:dyDescent="0.25">
      <c r="A77" s="74">
        <v>76</v>
      </c>
      <c r="B77" s="6">
        <v>2057</v>
      </c>
      <c r="C77" s="4" t="s">
        <v>348</v>
      </c>
      <c r="D77" s="4" t="s">
        <v>115</v>
      </c>
      <c r="E77" s="7">
        <v>22</v>
      </c>
      <c r="F77" s="19">
        <v>42</v>
      </c>
      <c r="G77" s="7">
        <v>21</v>
      </c>
      <c r="H77" s="19">
        <v>-5</v>
      </c>
      <c r="I77" s="7">
        <v>2</v>
      </c>
      <c r="J77" s="19">
        <v>-61</v>
      </c>
      <c r="K77" s="5">
        <v>42</v>
      </c>
      <c r="L77" s="74">
        <v>-24</v>
      </c>
      <c r="M77" s="75">
        <v>0</v>
      </c>
    </row>
    <row r="78" spans="1:13" x14ac:dyDescent="0.25">
      <c r="A78" s="74">
        <v>77</v>
      </c>
      <c r="B78" s="6">
        <v>2798</v>
      </c>
      <c r="C78" s="6" t="s">
        <v>187</v>
      </c>
      <c r="D78" s="6" t="s">
        <v>58</v>
      </c>
      <c r="E78" s="5">
        <v>17</v>
      </c>
      <c r="F78" s="19">
        <v>2</v>
      </c>
      <c r="G78" s="5">
        <v>14</v>
      </c>
      <c r="H78" s="19">
        <v>-14</v>
      </c>
      <c r="I78" s="5">
        <v>27</v>
      </c>
      <c r="J78" s="19">
        <v>-12</v>
      </c>
      <c r="K78" s="5">
        <v>2</v>
      </c>
      <c r="L78" s="74">
        <v>-24</v>
      </c>
      <c r="M78" s="75">
        <v>0</v>
      </c>
    </row>
    <row r="79" spans="1:13" x14ac:dyDescent="0.25">
      <c r="A79" s="74">
        <v>78</v>
      </c>
      <c r="B79" s="6">
        <v>4840</v>
      </c>
      <c r="C79" s="6" t="s">
        <v>233</v>
      </c>
      <c r="D79" s="6" t="s">
        <v>164</v>
      </c>
      <c r="E79" s="5">
        <v>27</v>
      </c>
      <c r="F79" s="19">
        <v>50</v>
      </c>
      <c r="G79" s="5">
        <v>22</v>
      </c>
      <c r="H79" s="19">
        <v>-29</v>
      </c>
      <c r="I79" s="5">
        <v>16</v>
      </c>
      <c r="J79" s="19">
        <v>-47</v>
      </c>
      <c r="K79" s="5">
        <v>50</v>
      </c>
      <c r="L79" s="74">
        <v>-26</v>
      </c>
      <c r="M79" s="75">
        <v>0</v>
      </c>
    </row>
    <row r="80" spans="1:13" x14ac:dyDescent="0.25">
      <c r="A80" s="74">
        <v>79</v>
      </c>
      <c r="B80" s="6">
        <v>1784</v>
      </c>
      <c r="C80" s="6" t="s">
        <v>349</v>
      </c>
      <c r="D80" s="6" t="s">
        <v>53</v>
      </c>
      <c r="E80" s="5">
        <v>28</v>
      </c>
      <c r="F80" s="19">
        <v>31</v>
      </c>
      <c r="G80" s="5">
        <v>15</v>
      </c>
      <c r="H80" s="19">
        <v>-36</v>
      </c>
      <c r="I80" s="5">
        <v>16</v>
      </c>
      <c r="J80" s="19">
        <v>-21</v>
      </c>
      <c r="K80" s="5">
        <v>31</v>
      </c>
      <c r="L80" s="74">
        <v>-26</v>
      </c>
      <c r="M80" s="75">
        <v>0</v>
      </c>
    </row>
    <row r="81" spans="1:13" x14ac:dyDescent="0.25">
      <c r="A81" s="74">
        <v>80</v>
      </c>
      <c r="B81" s="6">
        <v>2734</v>
      </c>
      <c r="C81" s="6" t="s">
        <v>322</v>
      </c>
      <c r="D81" s="6" t="s">
        <v>53</v>
      </c>
      <c r="E81" s="5">
        <v>21</v>
      </c>
      <c r="F81" s="19">
        <v>46</v>
      </c>
      <c r="G81" s="5">
        <v>9</v>
      </c>
      <c r="H81" s="19">
        <v>-32</v>
      </c>
      <c r="I81" s="5">
        <v>13</v>
      </c>
      <c r="J81" s="19">
        <v>-42</v>
      </c>
      <c r="K81" s="5">
        <v>46</v>
      </c>
      <c r="L81" s="74">
        <v>-28</v>
      </c>
      <c r="M81" s="75">
        <v>0</v>
      </c>
    </row>
    <row r="82" spans="1:13" x14ac:dyDescent="0.25">
      <c r="A82" s="74">
        <v>81</v>
      </c>
      <c r="B82" s="6">
        <v>4506</v>
      </c>
      <c r="C82" s="4" t="s">
        <v>255</v>
      </c>
      <c r="D82" s="4" t="s">
        <v>139</v>
      </c>
      <c r="E82" s="5">
        <v>25</v>
      </c>
      <c r="F82" s="5">
        <v>-16</v>
      </c>
      <c r="G82" s="5">
        <v>5</v>
      </c>
      <c r="H82" s="5">
        <v>31</v>
      </c>
      <c r="I82" s="5">
        <v>21</v>
      </c>
      <c r="J82" s="5">
        <v>-46</v>
      </c>
      <c r="K82" s="5">
        <v>31</v>
      </c>
      <c r="L82" s="74">
        <v>-31</v>
      </c>
      <c r="M82" s="75">
        <v>0</v>
      </c>
    </row>
    <row r="83" spans="1:13" x14ac:dyDescent="0.25">
      <c r="A83" s="74">
        <v>82</v>
      </c>
      <c r="B83" s="6">
        <v>2594</v>
      </c>
      <c r="C83" s="4" t="s">
        <v>249</v>
      </c>
      <c r="D83" s="4" t="s">
        <v>53</v>
      </c>
      <c r="E83" s="7">
        <v>3</v>
      </c>
      <c r="F83" s="5">
        <v>25</v>
      </c>
      <c r="G83" s="7">
        <v>12</v>
      </c>
      <c r="H83" s="5">
        <v>-23</v>
      </c>
      <c r="I83" s="7">
        <v>30</v>
      </c>
      <c r="J83" s="5">
        <v>-35</v>
      </c>
      <c r="K83" s="5">
        <v>25</v>
      </c>
      <c r="L83" s="74">
        <v>-33</v>
      </c>
      <c r="M83" s="75">
        <v>0</v>
      </c>
    </row>
    <row r="84" spans="1:13" x14ac:dyDescent="0.25">
      <c r="A84" s="74">
        <v>83</v>
      </c>
      <c r="B84" s="6">
        <v>2618</v>
      </c>
      <c r="C84" s="6" t="s">
        <v>350</v>
      </c>
      <c r="D84" s="6" t="s">
        <v>44</v>
      </c>
      <c r="E84" s="7">
        <v>29</v>
      </c>
      <c r="F84" s="19">
        <v>-6</v>
      </c>
      <c r="G84" s="7">
        <v>19</v>
      </c>
      <c r="H84" s="19">
        <v>-54</v>
      </c>
      <c r="I84" s="7">
        <v>5</v>
      </c>
      <c r="J84" s="19">
        <v>25</v>
      </c>
      <c r="K84" s="5">
        <v>25</v>
      </c>
      <c r="L84" s="74">
        <v>-35</v>
      </c>
      <c r="M84" s="75">
        <v>0</v>
      </c>
    </row>
    <row r="85" spans="1:13" x14ac:dyDescent="0.25">
      <c r="A85" s="74">
        <v>84</v>
      </c>
      <c r="B85" s="6">
        <v>2769</v>
      </c>
      <c r="C85" s="6" t="s">
        <v>181</v>
      </c>
      <c r="D85" s="6" t="s">
        <v>146</v>
      </c>
      <c r="E85" s="5">
        <v>10</v>
      </c>
      <c r="F85" s="19">
        <v>-6</v>
      </c>
      <c r="G85" s="5">
        <v>7</v>
      </c>
      <c r="H85" s="19">
        <v>-17</v>
      </c>
      <c r="I85" s="5">
        <v>15</v>
      </c>
      <c r="J85" s="19">
        <v>-12</v>
      </c>
      <c r="K85" s="5">
        <v>-6</v>
      </c>
      <c r="L85" s="74">
        <v>-35</v>
      </c>
      <c r="M85" s="75">
        <v>0</v>
      </c>
    </row>
    <row r="86" spans="1:13" x14ac:dyDescent="0.25">
      <c r="A86" s="74">
        <v>85</v>
      </c>
      <c r="B86" s="6">
        <v>6112</v>
      </c>
      <c r="C86" s="6" t="s">
        <v>351</v>
      </c>
      <c r="D86" s="6" t="s">
        <v>194</v>
      </c>
      <c r="E86" s="5">
        <v>12</v>
      </c>
      <c r="F86" s="19">
        <v>-27</v>
      </c>
      <c r="G86" s="5">
        <v>14</v>
      </c>
      <c r="H86" s="19">
        <v>8</v>
      </c>
      <c r="I86" s="5">
        <v>26</v>
      </c>
      <c r="J86" s="19">
        <v>-18</v>
      </c>
      <c r="K86" s="5">
        <v>8</v>
      </c>
      <c r="L86" s="74">
        <v>-37</v>
      </c>
      <c r="M86" s="75">
        <v>0</v>
      </c>
    </row>
    <row r="87" spans="1:13" x14ac:dyDescent="0.25">
      <c r="A87" s="74">
        <v>86</v>
      </c>
      <c r="B87" s="6">
        <v>2635</v>
      </c>
      <c r="C87" s="6" t="s">
        <v>182</v>
      </c>
      <c r="D87" s="6" t="s">
        <v>57</v>
      </c>
      <c r="E87" s="7">
        <v>25</v>
      </c>
      <c r="F87" s="19">
        <v>32</v>
      </c>
      <c r="G87" s="7">
        <v>11</v>
      </c>
      <c r="H87" s="19">
        <v>-30</v>
      </c>
      <c r="I87" s="7">
        <v>4</v>
      </c>
      <c r="J87" s="19">
        <v>-40</v>
      </c>
      <c r="K87" s="5">
        <v>32</v>
      </c>
      <c r="L87" s="74">
        <v>-38</v>
      </c>
      <c r="M87" s="75">
        <v>0</v>
      </c>
    </row>
    <row r="88" spans="1:13" x14ac:dyDescent="0.25">
      <c r="A88" s="74">
        <v>87</v>
      </c>
      <c r="B88" s="6">
        <v>2369</v>
      </c>
      <c r="C88" s="6" t="s">
        <v>245</v>
      </c>
      <c r="D88" s="6" t="s">
        <v>120</v>
      </c>
      <c r="E88" s="7">
        <v>22</v>
      </c>
      <c r="F88" s="19">
        <v>2</v>
      </c>
      <c r="G88" s="7">
        <v>1</v>
      </c>
      <c r="H88" s="19">
        <v>-17</v>
      </c>
      <c r="I88" s="7">
        <v>11</v>
      </c>
      <c r="J88" s="19">
        <v>-25</v>
      </c>
      <c r="K88" s="5">
        <v>2</v>
      </c>
      <c r="L88" s="74">
        <v>-40</v>
      </c>
      <c r="M88" s="75">
        <v>0</v>
      </c>
    </row>
    <row r="89" spans="1:13" x14ac:dyDescent="0.25">
      <c r="A89" s="74">
        <v>88</v>
      </c>
      <c r="B89" s="6">
        <v>2709</v>
      </c>
      <c r="C89" s="6" t="s">
        <v>287</v>
      </c>
      <c r="D89" s="6" t="s">
        <v>70</v>
      </c>
      <c r="E89" s="5">
        <v>15</v>
      </c>
      <c r="F89" s="19">
        <v>-20</v>
      </c>
      <c r="G89" s="5">
        <v>29</v>
      </c>
      <c r="H89" s="19">
        <v>3</v>
      </c>
      <c r="I89" s="5">
        <v>2</v>
      </c>
      <c r="J89" s="19">
        <v>-25</v>
      </c>
      <c r="K89" s="5">
        <v>3</v>
      </c>
      <c r="L89" s="74">
        <v>-42</v>
      </c>
      <c r="M89" s="75">
        <v>0</v>
      </c>
    </row>
    <row r="90" spans="1:13" x14ac:dyDescent="0.25">
      <c r="A90" s="74">
        <v>89</v>
      </c>
      <c r="B90" s="6">
        <v>1402</v>
      </c>
      <c r="C90" s="4" t="s">
        <v>257</v>
      </c>
      <c r="D90" s="4" t="s">
        <v>114</v>
      </c>
      <c r="E90" s="5">
        <v>1</v>
      </c>
      <c r="F90" s="19">
        <v>-20</v>
      </c>
      <c r="G90" s="5">
        <v>13</v>
      </c>
      <c r="H90" s="19">
        <v>-8</v>
      </c>
      <c r="I90" s="5">
        <v>28</v>
      </c>
      <c r="J90" s="19">
        <v>-15</v>
      </c>
      <c r="K90" s="5">
        <v>-8</v>
      </c>
      <c r="L90" s="74">
        <v>-43</v>
      </c>
      <c r="M90" s="75">
        <v>0</v>
      </c>
    </row>
    <row r="91" spans="1:13" x14ac:dyDescent="0.25">
      <c r="A91" s="74">
        <v>90</v>
      </c>
      <c r="B91" s="6">
        <v>785</v>
      </c>
      <c r="C91" s="4" t="s">
        <v>193</v>
      </c>
      <c r="D91" s="4" t="s">
        <v>21</v>
      </c>
      <c r="E91" s="5">
        <v>24</v>
      </c>
      <c r="F91" s="5">
        <v>3</v>
      </c>
      <c r="G91" s="5">
        <v>1</v>
      </c>
      <c r="H91" s="5">
        <v>1</v>
      </c>
      <c r="I91" s="5">
        <v>12</v>
      </c>
      <c r="J91" s="5">
        <v>-49</v>
      </c>
      <c r="K91" s="5">
        <v>3</v>
      </c>
      <c r="L91" s="74">
        <v>-45</v>
      </c>
      <c r="M91" s="75">
        <v>0</v>
      </c>
    </row>
    <row r="92" spans="1:13" x14ac:dyDescent="0.25">
      <c r="A92" s="74">
        <v>91</v>
      </c>
      <c r="B92" s="6">
        <v>6318</v>
      </c>
      <c r="C92" s="4" t="s">
        <v>352</v>
      </c>
      <c r="D92" s="4" t="s">
        <v>21</v>
      </c>
      <c r="E92" s="7">
        <v>15</v>
      </c>
      <c r="F92" s="19">
        <v>-56</v>
      </c>
      <c r="G92" s="7">
        <v>28</v>
      </c>
      <c r="H92" s="19">
        <v>41</v>
      </c>
      <c r="I92" s="7">
        <v>7</v>
      </c>
      <c r="J92" s="19">
        <v>-32</v>
      </c>
      <c r="K92" s="5">
        <v>41</v>
      </c>
      <c r="L92" s="74">
        <v>-47</v>
      </c>
      <c r="M92" s="75">
        <v>0</v>
      </c>
    </row>
    <row r="93" spans="1:13" x14ac:dyDescent="0.25">
      <c r="A93" s="74">
        <v>92</v>
      </c>
      <c r="B93" s="6">
        <v>927</v>
      </c>
      <c r="C93" s="4" t="s">
        <v>207</v>
      </c>
      <c r="D93" s="4" t="s">
        <v>127</v>
      </c>
      <c r="E93" s="5">
        <v>11</v>
      </c>
      <c r="F93" s="19">
        <v>-49</v>
      </c>
      <c r="G93" s="5">
        <v>20</v>
      </c>
      <c r="H93" s="19">
        <v>-14</v>
      </c>
      <c r="I93" s="5">
        <v>23</v>
      </c>
      <c r="J93" s="19">
        <v>16</v>
      </c>
      <c r="K93" s="5">
        <v>16</v>
      </c>
      <c r="L93" s="74">
        <v>-47</v>
      </c>
      <c r="M93" s="75">
        <v>0</v>
      </c>
    </row>
    <row r="94" spans="1:13" x14ac:dyDescent="0.25">
      <c r="A94" s="74">
        <v>93</v>
      </c>
      <c r="B94" s="6">
        <v>994</v>
      </c>
      <c r="C94" s="6" t="s">
        <v>353</v>
      </c>
      <c r="D94" s="6" t="s">
        <v>114</v>
      </c>
      <c r="E94" s="5">
        <v>8</v>
      </c>
      <c r="F94" s="19">
        <v>26</v>
      </c>
      <c r="G94" s="5">
        <v>5</v>
      </c>
      <c r="H94" s="19">
        <v>-3</v>
      </c>
      <c r="I94" s="5">
        <v>17</v>
      </c>
      <c r="J94" s="19">
        <v>-73</v>
      </c>
      <c r="K94" s="5">
        <v>26</v>
      </c>
      <c r="L94" s="74">
        <v>-50</v>
      </c>
      <c r="M94" s="75">
        <v>0</v>
      </c>
    </row>
    <row r="95" spans="1:13" x14ac:dyDescent="0.25">
      <c r="A95" s="74">
        <v>94</v>
      </c>
      <c r="B95" s="6">
        <v>1518</v>
      </c>
      <c r="C95" s="4" t="s">
        <v>256</v>
      </c>
      <c r="D95" s="4" t="s">
        <v>123</v>
      </c>
      <c r="E95" s="5">
        <v>27</v>
      </c>
      <c r="F95" s="19">
        <v>-16</v>
      </c>
      <c r="G95" s="5">
        <v>30</v>
      </c>
      <c r="H95" s="19">
        <v>14</v>
      </c>
      <c r="I95" s="5">
        <v>13</v>
      </c>
      <c r="J95" s="19">
        <v>-52</v>
      </c>
      <c r="K95" s="5">
        <v>14</v>
      </c>
      <c r="L95" s="74">
        <v>-54</v>
      </c>
      <c r="M95" s="75">
        <v>0</v>
      </c>
    </row>
    <row r="96" spans="1:13" x14ac:dyDescent="0.25">
      <c r="A96" s="74">
        <v>95</v>
      </c>
      <c r="B96" s="6">
        <v>2041</v>
      </c>
      <c r="C96" s="4" t="s">
        <v>218</v>
      </c>
      <c r="D96" s="4" t="s">
        <v>149</v>
      </c>
      <c r="E96" s="5">
        <v>26</v>
      </c>
      <c r="F96" s="19">
        <v>-37</v>
      </c>
      <c r="G96" s="5">
        <v>19</v>
      </c>
      <c r="H96" s="19">
        <v>4</v>
      </c>
      <c r="I96" s="5">
        <v>10</v>
      </c>
      <c r="J96" s="19">
        <v>-23</v>
      </c>
      <c r="K96" s="5">
        <v>4</v>
      </c>
      <c r="L96" s="74">
        <v>-56</v>
      </c>
      <c r="M96" s="75">
        <v>0</v>
      </c>
    </row>
    <row r="97" spans="1:13" x14ac:dyDescent="0.25">
      <c r="A97" s="74">
        <v>96</v>
      </c>
      <c r="B97" s="6">
        <v>4249</v>
      </c>
      <c r="C97" s="4" t="s">
        <v>260</v>
      </c>
      <c r="D97" s="4" t="s">
        <v>122</v>
      </c>
      <c r="E97" s="5">
        <v>30</v>
      </c>
      <c r="F97" s="5">
        <v>-71</v>
      </c>
      <c r="G97" s="5">
        <v>17</v>
      </c>
      <c r="H97" s="5">
        <v>-30</v>
      </c>
      <c r="I97" s="5">
        <v>16</v>
      </c>
      <c r="J97" s="5">
        <v>39</v>
      </c>
      <c r="K97" s="5">
        <v>39</v>
      </c>
      <c r="L97" s="74">
        <v>-62</v>
      </c>
      <c r="M97" s="75">
        <v>0</v>
      </c>
    </row>
    <row r="98" spans="1:13" x14ac:dyDescent="0.25">
      <c r="A98" s="74">
        <v>97</v>
      </c>
      <c r="B98" s="6">
        <v>5095</v>
      </c>
      <c r="C98" s="4" t="s">
        <v>236</v>
      </c>
      <c r="D98" s="4" t="s">
        <v>159</v>
      </c>
      <c r="E98" s="5">
        <v>29</v>
      </c>
      <c r="F98" s="19">
        <v>36</v>
      </c>
      <c r="G98" s="5">
        <v>12</v>
      </c>
      <c r="H98" s="19">
        <v>-85</v>
      </c>
      <c r="I98" s="5">
        <v>25</v>
      </c>
      <c r="J98" s="19">
        <v>-13</v>
      </c>
      <c r="K98" s="5">
        <v>36</v>
      </c>
      <c r="L98" s="74">
        <v>-62</v>
      </c>
      <c r="M98" s="75">
        <v>0</v>
      </c>
    </row>
    <row r="99" spans="1:13" x14ac:dyDescent="0.25">
      <c r="A99" s="74">
        <v>98</v>
      </c>
      <c r="B99" s="6">
        <v>321</v>
      </c>
      <c r="C99" s="4" t="s">
        <v>261</v>
      </c>
      <c r="D99" s="4" t="s">
        <v>112</v>
      </c>
      <c r="E99" s="5">
        <v>22</v>
      </c>
      <c r="F99" s="19">
        <v>-24</v>
      </c>
      <c r="G99" s="5">
        <v>4</v>
      </c>
      <c r="H99" s="19">
        <v>-20</v>
      </c>
      <c r="I99" s="5">
        <v>1</v>
      </c>
      <c r="J99" s="19">
        <v>-20</v>
      </c>
      <c r="K99" s="5">
        <v>-20</v>
      </c>
      <c r="L99" s="74">
        <v>-64</v>
      </c>
      <c r="M99" s="75">
        <v>0</v>
      </c>
    </row>
    <row r="100" spans="1:13" x14ac:dyDescent="0.25">
      <c r="A100" s="74">
        <v>99</v>
      </c>
      <c r="B100" s="6">
        <v>5266</v>
      </c>
      <c r="C100" s="4" t="s">
        <v>223</v>
      </c>
      <c r="D100" s="4" t="s">
        <v>25</v>
      </c>
      <c r="E100" s="5">
        <v>20</v>
      </c>
      <c r="F100" s="19">
        <v>-46</v>
      </c>
      <c r="G100" s="5">
        <v>19</v>
      </c>
      <c r="H100" s="19">
        <v>-16</v>
      </c>
      <c r="I100" s="5">
        <v>29</v>
      </c>
      <c r="J100" s="19">
        <v>-4</v>
      </c>
      <c r="K100" s="5">
        <v>-4</v>
      </c>
      <c r="L100" s="74">
        <v>-66</v>
      </c>
      <c r="M100" s="75">
        <v>0</v>
      </c>
    </row>
    <row r="101" spans="1:13" x14ac:dyDescent="0.25">
      <c r="A101" s="74">
        <v>100</v>
      </c>
      <c r="B101" s="6">
        <v>1341</v>
      </c>
      <c r="C101" s="4" t="s">
        <v>295</v>
      </c>
      <c r="D101" s="4" t="s">
        <v>143</v>
      </c>
      <c r="E101" s="5">
        <v>3</v>
      </c>
      <c r="F101" s="19">
        <v>-13</v>
      </c>
      <c r="G101" s="5">
        <v>22</v>
      </c>
      <c r="H101" s="19">
        <v>89</v>
      </c>
      <c r="I101" s="5">
        <v>24</v>
      </c>
      <c r="J101" s="19">
        <v>-143</v>
      </c>
      <c r="K101" s="5">
        <v>89</v>
      </c>
      <c r="L101" s="74">
        <v>-67</v>
      </c>
      <c r="M101" s="75">
        <v>0</v>
      </c>
    </row>
    <row r="102" spans="1:13" x14ac:dyDescent="0.25">
      <c r="A102" s="74">
        <v>101</v>
      </c>
      <c r="B102" s="6">
        <v>1903</v>
      </c>
      <c r="C102" s="6" t="s">
        <v>215</v>
      </c>
      <c r="D102" s="6" t="s">
        <v>345</v>
      </c>
      <c r="E102" s="5">
        <v>24</v>
      </c>
      <c r="F102" s="19">
        <v>-19</v>
      </c>
      <c r="G102" s="5">
        <v>11</v>
      </c>
      <c r="H102" s="19">
        <v>-26</v>
      </c>
      <c r="I102" s="5">
        <v>12</v>
      </c>
      <c r="J102" s="19">
        <v>-25</v>
      </c>
      <c r="K102" s="5">
        <v>-19</v>
      </c>
      <c r="L102" s="74">
        <v>-70</v>
      </c>
      <c r="M102" s="75">
        <v>0</v>
      </c>
    </row>
    <row r="103" spans="1:13" x14ac:dyDescent="0.25">
      <c r="A103" s="74">
        <v>102</v>
      </c>
      <c r="B103" s="6">
        <v>2505</v>
      </c>
      <c r="C103" s="4" t="s">
        <v>188</v>
      </c>
      <c r="D103" s="4" t="s">
        <v>142</v>
      </c>
      <c r="E103" s="5">
        <v>12</v>
      </c>
      <c r="F103" s="19">
        <v>-35</v>
      </c>
      <c r="G103" s="5">
        <v>21</v>
      </c>
      <c r="H103" s="19">
        <v>23</v>
      </c>
      <c r="I103" s="5">
        <v>5</v>
      </c>
      <c r="J103" s="19">
        <v>-59</v>
      </c>
      <c r="K103" s="5">
        <v>23</v>
      </c>
      <c r="L103" s="74">
        <v>-71</v>
      </c>
      <c r="M103" s="75">
        <v>0</v>
      </c>
    </row>
    <row r="104" spans="1:13" x14ac:dyDescent="0.25">
      <c r="A104" s="74">
        <v>103</v>
      </c>
      <c r="B104" s="6">
        <v>3694</v>
      </c>
      <c r="C104" s="6" t="s">
        <v>354</v>
      </c>
      <c r="D104" s="6" t="s">
        <v>131</v>
      </c>
      <c r="E104" s="5">
        <v>19</v>
      </c>
      <c r="F104" s="19">
        <v>-109</v>
      </c>
      <c r="G104" s="5">
        <v>26</v>
      </c>
      <c r="H104" s="19">
        <v>4</v>
      </c>
      <c r="I104" s="5">
        <v>16</v>
      </c>
      <c r="J104" s="19">
        <v>29</v>
      </c>
      <c r="K104" s="5">
        <v>29</v>
      </c>
      <c r="L104" s="74">
        <v>-76</v>
      </c>
      <c r="M104" s="75">
        <v>0</v>
      </c>
    </row>
    <row r="105" spans="1:13" x14ac:dyDescent="0.25">
      <c r="A105" s="74">
        <v>104</v>
      </c>
      <c r="B105" s="6">
        <v>883</v>
      </c>
      <c r="C105" s="4" t="s">
        <v>355</v>
      </c>
      <c r="D105" s="4" t="s">
        <v>55</v>
      </c>
      <c r="E105" s="5">
        <v>21</v>
      </c>
      <c r="F105" s="5">
        <v>-26</v>
      </c>
      <c r="G105" s="5">
        <v>10</v>
      </c>
      <c r="H105" s="5">
        <v>-35</v>
      </c>
      <c r="I105" s="5">
        <v>3</v>
      </c>
      <c r="J105" s="5">
        <v>-15</v>
      </c>
      <c r="K105" s="5">
        <v>-15</v>
      </c>
      <c r="L105" s="74">
        <v>-76</v>
      </c>
      <c r="M105" s="75">
        <v>0</v>
      </c>
    </row>
    <row r="106" spans="1:13" x14ac:dyDescent="0.25">
      <c r="A106" s="74">
        <v>105</v>
      </c>
      <c r="B106" s="6">
        <v>1747</v>
      </c>
      <c r="C106" s="6" t="s">
        <v>258</v>
      </c>
      <c r="D106" s="6" t="s">
        <v>44</v>
      </c>
      <c r="E106" s="7">
        <v>6</v>
      </c>
      <c r="F106" s="5">
        <v>-99</v>
      </c>
      <c r="G106" s="7">
        <v>23</v>
      </c>
      <c r="H106" s="5">
        <v>17</v>
      </c>
      <c r="I106" s="7">
        <v>12</v>
      </c>
      <c r="J106" s="5">
        <v>3</v>
      </c>
      <c r="K106" s="5">
        <v>17</v>
      </c>
      <c r="L106" s="74">
        <v>-79</v>
      </c>
      <c r="M106" s="75">
        <v>0</v>
      </c>
    </row>
    <row r="107" spans="1:13" x14ac:dyDescent="0.25">
      <c r="A107" s="74">
        <v>106</v>
      </c>
      <c r="B107" s="6">
        <v>1143</v>
      </c>
      <c r="C107" s="6" t="s">
        <v>267</v>
      </c>
      <c r="D107" s="6" t="s">
        <v>23</v>
      </c>
      <c r="E107" s="5">
        <v>25</v>
      </c>
      <c r="F107" s="19">
        <v>-104</v>
      </c>
      <c r="G107" s="5">
        <v>8</v>
      </c>
      <c r="H107" s="19">
        <v>16</v>
      </c>
      <c r="I107" s="5">
        <v>6</v>
      </c>
      <c r="J107" s="19">
        <v>9</v>
      </c>
      <c r="K107" s="5">
        <v>16</v>
      </c>
      <c r="L107" s="74">
        <v>-79</v>
      </c>
      <c r="M107" s="75">
        <v>0</v>
      </c>
    </row>
    <row r="108" spans="1:13" x14ac:dyDescent="0.25">
      <c r="A108" s="74">
        <v>107</v>
      </c>
      <c r="B108" s="6">
        <v>2557</v>
      </c>
      <c r="C108" s="4" t="s">
        <v>219</v>
      </c>
      <c r="D108" s="4" t="s">
        <v>140</v>
      </c>
      <c r="E108" s="7">
        <v>7</v>
      </c>
      <c r="F108" s="19">
        <v>-14</v>
      </c>
      <c r="G108" s="7">
        <v>30</v>
      </c>
      <c r="H108" s="19">
        <v>-52</v>
      </c>
      <c r="I108" s="7">
        <v>26</v>
      </c>
      <c r="J108" s="19">
        <v>-14</v>
      </c>
      <c r="K108" s="5">
        <v>-14</v>
      </c>
      <c r="L108" s="74">
        <v>-80</v>
      </c>
      <c r="M108" s="75">
        <v>0</v>
      </c>
    </row>
    <row r="109" spans="1:13" x14ac:dyDescent="0.25">
      <c r="A109" s="74">
        <v>108</v>
      </c>
      <c r="B109" s="6">
        <v>2521</v>
      </c>
      <c r="C109" s="6" t="s">
        <v>213</v>
      </c>
      <c r="D109" s="6" t="s">
        <v>54</v>
      </c>
      <c r="E109" s="5">
        <v>7</v>
      </c>
      <c r="F109" s="19">
        <v>-30</v>
      </c>
      <c r="G109" s="5">
        <v>23</v>
      </c>
      <c r="H109" s="19">
        <v>-31</v>
      </c>
      <c r="I109" s="5">
        <v>6</v>
      </c>
      <c r="J109" s="19">
        <v>-21</v>
      </c>
      <c r="K109" s="5">
        <v>-21</v>
      </c>
      <c r="L109" s="74">
        <v>-82</v>
      </c>
      <c r="M109" s="75">
        <v>0</v>
      </c>
    </row>
    <row r="110" spans="1:13" x14ac:dyDescent="0.25">
      <c r="A110" s="74">
        <v>109</v>
      </c>
      <c r="B110" s="6">
        <v>1954</v>
      </c>
      <c r="C110" s="4" t="s">
        <v>240</v>
      </c>
      <c r="D110" s="4" t="s">
        <v>24</v>
      </c>
      <c r="E110" s="5">
        <v>13</v>
      </c>
      <c r="F110" s="19">
        <v>-109</v>
      </c>
      <c r="G110" s="5">
        <v>17</v>
      </c>
      <c r="H110" s="19">
        <v>38</v>
      </c>
      <c r="I110" s="5">
        <v>21</v>
      </c>
      <c r="J110" s="19">
        <v>-16</v>
      </c>
      <c r="K110" s="5">
        <v>38</v>
      </c>
      <c r="L110" s="74">
        <v>-87</v>
      </c>
      <c r="M110" s="75">
        <v>0</v>
      </c>
    </row>
    <row r="111" spans="1:13" x14ac:dyDescent="0.25">
      <c r="A111" s="74">
        <v>110</v>
      </c>
      <c r="B111" s="6">
        <v>2741</v>
      </c>
      <c r="C111" s="6" t="s">
        <v>246</v>
      </c>
      <c r="D111" s="6" t="s">
        <v>146</v>
      </c>
      <c r="E111" s="5">
        <v>17</v>
      </c>
      <c r="F111" s="5">
        <v>-80</v>
      </c>
      <c r="G111" s="5">
        <v>14</v>
      </c>
      <c r="H111" s="5">
        <v>6</v>
      </c>
      <c r="I111" s="5">
        <v>23</v>
      </c>
      <c r="J111" s="5">
        <v>-14</v>
      </c>
      <c r="K111" s="5">
        <v>6</v>
      </c>
      <c r="L111" s="74">
        <v>-88</v>
      </c>
      <c r="M111" s="75">
        <v>0</v>
      </c>
    </row>
    <row r="112" spans="1:13" x14ac:dyDescent="0.25">
      <c r="A112" s="74">
        <v>111</v>
      </c>
      <c r="B112" s="6">
        <v>326</v>
      </c>
      <c r="C112" s="6" t="s">
        <v>228</v>
      </c>
      <c r="D112" s="6" t="s">
        <v>125</v>
      </c>
      <c r="E112" s="5">
        <v>4</v>
      </c>
      <c r="F112" s="19">
        <v>-61</v>
      </c>
      <c r="G112" s="5">
        <v>6</v>
      </c>
      <c r="H112" s="19">
        <v>-14</v>
      </c>
      <c r="I112" s="5">
        <v>6</v>
      </c>
      <c r="J112" s="19">
        <v>-15</v>
      </c>
      <c r="K112" s="5">
        <v>-14</v>
      </c>
      <c r="L112" s="74">
        <v>-90</v>
      </c>
      <c r="M112" s="75">
        <v>0</v>
      </c>
    </row>
    <row r="113" spans="1:13" x14ac:dyDescent="0.25">
      <c r="A113" s="74">
        <v>112</v>
      </c>
      <c r="B113" s="6">
        <v>4875</v>
      </c>
      <c r="C113" s="4" t="s">
        <v>235</v>
      </c>
      <c r="D113" s="4" t="s">
        <v>27</v>
      </c>
      <c r="E113" s="5">
        <v>3</v>
      </c>
      <c r="F113" s="19">
        <v>-53</v>
      </c>
      <c r="G113" s="5">
        <v>21</v>
      </c>
      <c r="H113" s="19">
        <v>-1</v>
      </c>
      <c r="I113" s="5">
        <v>8</v>
      </c>
      <c r="J113" s="19">
        <v>-39</v>
      </c>
      <c r="K113" s="5">
        <v>-1</v>
      </c>
      <c r="L113" s="74">
        <v>-93</v>
      </c>
      <c r="M113" s="75">
        <v>0</v>
      </c>
    </row>
    <row r="114" spans="1:13" x14ac:dyDescent="0.25">
      <c r="A114" s="74">
        <v>113</v>
      </c>
      <c r="B114" s="6">
        <v>3503</v>
      </c>
      <c r="C114" s="4" t="s">
        <v>356</v>
      </c>
      <c r="D114" s="4" t="s">
        <v>357</v>
      </c>
      <c r="E114" s="5">
        <v>29</v>
      </c>
      <c r="F114" s="19">
        <v>-50</v>
      </c>
      <c r="G114" s="5">
        <v>3</v>
      </c>
      <c r="H114" s="19">
        <v>-46</v>
      </c>
      <c r="I114" s="5">
        <v>18</v>
      </c>
      <c r="J114" s="19">
        <v>-1</v>
      </c>
      <c r="K114" s="5">
        <v>-1</v>
      </c>
      <c r="L114" s="74">
        <v>-97</v>
      </c>
      <c r="M114" s="75">
        <v>0</v>
      </c>
    </row>
    <row r="115" spans="1:13" x14ac:dyDescent="0.25">
      <c r="A115" s="74">
        <v>114</v>
      </c>
      <c r="B115" s="6">
        <v>4984</v>
      </c>
      <c r="C115" s="6" t="s">
        <v>358</v>
      </c>
      <c r="D115" s="6" t="s">
        <v>12</v>
      </c>
      <c r="E115" s="5">
        <v>13</v>
      </c>
      <c r="F115" s="19">
        <v>-61</v>
      </c>
      <c r="G115" s="5">
        <v>24</v>
      </c>
      <c r="H115" s="19">
        <v>0</v>
      </c>
      <c r="I115" s="5">
        <v>17</v>
      </c>
      <c r="J115" s="19">
        <v>-41</v>
      </c>
      <c r="K115" s="5">
        <v>0</v>
      </c>
      <c r="L115" s="74">
        <v>-102</v>
      </c>
      <c r="M115" s="75">
        <v>0</v>
      </c>
    </row>
    <row r="116" spans="1:13" x14ac:dyDescent="0.25">
      <c r="A116" s="74">
        <v>115</v>
      </c>
      <c r="B116" s="6">
        <v>5481</v>
      </c>
      <c r="C116" s="6" t="s">
        <v>259</v>
      </c>
      <c r="D116" s="6" t="s">
        <v>139</v>
      </c>
      <c r="E116" s="5">
        <v>11</v>
      </c>
      <c r="F116" s="19">
        <v>-87</v>
      </c>
      <c r="G116" s="5">
        <v>10</v>
      </c>
      <c r="H116" s="19">
        <v>-25</v>
      </c>
      <c r="I116" s="5">
        <v>1</v>
      </c>
      <c r="J116" s="19">
        <v>-1</v>
      </c>
      <c r="K116" s="5">
        <v>-1</v>
      </c>
      <c r="L116" s="74">
        <v>-113</v>
      </c>
      <c r="M116" s="75">
        <v>0</v>
      </c>
    </row>
    <row r="117" spans="1:13" x14ac:dyDescent="0.25">
      <c r="A117" s="74">
        <v>116</v>
      </c>
      <c r="B117" s="6">
        <v>4867</v>
      </c>
      <c r="C117" s="4" t="s">
        <v>299</v>
      </c>
      <c r="D117" s="4" t="s">
        <v>73</v>
      </c>
      <c r="E117" s="5">
        <v>21</v>
      </c>
      <c r="F117" s="5">
        <v>-44</v>
      </c>
      <c r="G117" s="5">
        <v>23</v>
      </c>
      <c r="H117" s="5">
        <v>17</v>
      </c>
      <c r="I117" s="5">
        <v>14</v>
      </c>
      <c r="J117" s="5">
        <v>-91</v>
      </c>
      <c r="K117" s="5">
        <v>17</v>
      </c>
      <c r="L117" s="74">
        <v>-118</v>
      </c>
      <c r="M117" s="75">
        <v>0</v>
      </c>
    </row>
    <row r="118" spans="1:13" x14ac:dyDescent="0.25">
      <c r="A118" s="74">
        <v>117</v>
      </c>
      <c r="B118" s="6">
        <v>1280</v>
      </c>
      <c r="C118" s="6" t="s">
        <v>252</v>
      </c>
      <c r="D118" s="6" t="s">
        <v>69</v>
      </c>
      <c r="E118" s="5">
        <v>16</v>
      </c>
      <c r="F118" s="5">
        <v>-73</v>
      </c>
      <c r="G118" s="5">
        <v>2</v>
      </c>
      <c r="H118" s="5">
        <v>-28</v>
      </c>
      <c r="I118" s="5">
        <v>22</v>
      </c>
      <c r="J118" s="5">
        <v>-19</v>
      </c>
      <c r="K118" s="5">
        <v>-19</v>
      </c>
      <c r="L118" s="74">
        <v>-120</v>
      </c>
      <c r="M118" s="75">
        <v>0</v>
      </c>
    </row>
    <row r="119" spans="1:13" x14ac:dyDescent="0.25">
      <c r="A119" s="74">
        <v>118</v>
      </c>
      <c r="B119" s="6">
        <v>2724</v>
      </c>
      <c r="C119" s="4" t="s">
        <v>272</v>
      </c>
      <c r="D119" s="4" t="s">
        <v>73</v>
      </c>
      <c r="E119" s="5">
        <v>2</v>
      </c>
      <c r="F119" s="19">
        <v>-104</v>
      </c>
      <c r="G119" s="5">
        <v>16</v>
      </c>
      <c r="H119" s="19">
        <v>-23</v>
      </c>
      <c r="I119" s="5">
        <v>15</v>
      </c>
      <c r="J119" s="19">
        <v>-10</v>
      </c>
      <c r="K119" s="5">
        <v>-10</v>
      </c>
      <c r="L119" s="74">
        <v>-137</v>
      </c>
      <c r="M119" s="75">
        <v>0</v>
      </c>
    </row>
    <row r="120" spans="1:13" x14ac:dyDescent="0.25">
      <c r="A120" s="74">
        <v>119</v>
      </c>
      <c r="B120" s="6">
        <v>5401</v>
      </c>
      <c r="C120" s="6" t="s">
        <v>300</v>
      </c>
      <c r="D120" s="6" t="s">
        <v>301</v>
      </c>
      <c r="E120" s="5">
        <v>2</v>
      </c>
      <c r="F120" s="19">
        <v>-18</v>
      </c>
      <c r="G120" s="5">
        <v>27</v>
      </c>
      <c r="H120" s="19">
        <v>-68</v>
      </c>
      <c r="I120" s="5">
        <v>28</v>
      </c>
      <c r="J120" s="19">
        <v>-55</v>
      </c>
      <c r="K120" s="5">
        <v>-18</v>
      </c>
      <c r="L120" s="74">
        <v>-141</v>
      </c>
      <c r="M120" s="75">
        <v>0</v>
      </c>
    </row>
    <row r="121" spans="1:13" x14ac:dyDescent="0.25">
      <c r="A121" s="74">
        <v>120</v>
      </c>
      <c r="B121" s="6">
        <v>838</v>
      </c>
      <c r="C121" s="6" t="s">
        <v>205</v>
      </c>
      <c r="D121" s="6" t="s">
        <v>134</v>
      </c>
      <c r="E121" s="7">
        <v>14</v>
      </c>
      <c r="F121" s="19">
        <v>-53</v>
      </c>
      <c r="G121" s="7">
        <v>26</v>
      </c>
      <c r="H121" s="19">
        <v>-30</v>
      </c>
      <c r="I121" s="7">
        <v>7</v>
      </c>
      <c r="J121" s="19">
        <v>-78</v>
      </c>
      <c r="K121" s="5">
        <v>-30</v>
      </c>
      <c r="L121" s="74">
        <v>-161</v>
      </c>
      <c r="M121" s="75">
        <v>0</v>
      </c>
    </row>
    <row r="122" spans="1:13" x14ac:dyDescent="0.25">
      <c r="A122" s="74">
        <v>121</v>
      </c>
      <c r="B122" s="6">
        <v>199</v>
      </c>
      <c r="C122" s="6" t="s">
        <v>186</v>
      </c>
      <c r="D122" s="6" t="s">
        <v>26</v>
      </c>
      <c r="E122" s="5">
        <v>5</v>
      </c>
      <c r="F122" s="5">
        <v>-54</v>
      </c>
      <c r="G122" s="5">
        <v>22</v>
      </c>
      <c r="H122" s="5">
        <v>-29</v>
      </c>
      <c r="I122" s="5">
        <v>10</v>
      </c>
      <c r="J122" s="5">
        <v>-84</v>
      </c>
      <c r="K122" s="5">
        <v>-29</v>
      </c>
      <c r="L122" s="74">
        <v>-167</v>
      </c>
      <c r="M122" s="75">
        <v>0</v>
      </c>
    </row>
    <row r="123" spans="1:13" x14ac:dyDescent="0.25">
      <c r="A123" s="74">
        <v>122</v>
      </c>
      <c r="B123" s="6">
        <v>3809</v>
      </c>
      <c r="C123" s="4" t="s">
        <v>359</v>
      </c>
      <c r="D123" s="4" t="s">
        <v>158</v>
      </c>
      <c r="E123" s="7">
        <v>8</v>
      </c>
      <c r="F123" s="19">
        <v>-98</v>
      </c>
      <c r="G123" s="7">
        <v>6</v>
      </c>
      <c r="H123" s="19">
        <v>-78</v>
      </c>
      <c r="I123" s="7">
        <v>15</v>
      </c>
      <c r="J123" s="19">
        <v>-56</v>
      </c>
      <c r="K123" s="5">
        <v>-56</v>
      </c>
      <c r="L123" s="74">
        <v>-232</v>
      </c>
      <c r="M123" s="75">
        <v>0</v>
      </c>
    </row>
  </sheetData>
  <autoFilter ref="A1:N123" xr:uid="{00000000-0009-0000-0000-000000000000}"/>
  <phoneticPr fontId="0" type="noConversion"/>
  <conditionalFormatting sqref="F2:L123">
    <cfRule type="cellIs" dxfId="60" priority="4" operator="lessThan">
      <formula>0</formula>
    </cfRule>
  </conditionalFormatting>
  <printOptions horizontalCentered="1"/>
  <pageMargins left="0.78740157480314965" right="0.78740157480314965" top="1.6141732283464567" bottom="0.78740157480314965" header="0.35433070866141736" footer="0.31496062992125984"/>
  <pageSetup paperSize="9" orientation="portrait" horizontalDpi="300" verticalDpi="300" r:id="rId1"/>
  <headerFooter scaleWithDoc="0" alignWithMargins="0">
    <oddHeader xml:space="preserve">&amp;L&amp;G&amp;C&amp;12
                &amp;A
                24.9.2021&amp;R&amp;12 25.
Hausruckviertler 
Tarockcup 
2021-2022&amp;10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2">
    <tabColor rgb="FFFF0000"/>
  </sheetPr>
  <dimension ref="A1:N88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COUNT(B2:B113)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</sheetData>
  <autoFilter ref="A1:N88" xr:uid="{00000000-0009-0000-0000-000009000000}"/>
  <phoneticPr fontId="0" type="noConversion"/>
  <conditionalFormatting sqref="F2:L88">
    <cfRule type="cellIs" dxfId="50" priority="2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20.11.2021&amp;R&amp;12 25.
Hausruckviertler 
Tarockcup 
2021-2022
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>
    <tabColor rgb="FFFF0000"/>
  </sheetPr>
  <dimension ref="A1:N157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COUNT(B2:B170)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  <row r="126" spans="1:13" x14ac:dyDescent="0.25">
      <c r="A126" s="74">
        <v>125</v>
      </c>
      <c r="B126" s="6"/>
      <c r="C126" s="6"/>
      <c r="D126" s="6"/>
      <c r="E126" s="5"/>
      <c r="F126" s="19"/>
      <c r="G126" s="5"/>
      <c r="H126" s="19"/>
      <c r="I126" s="5"/>
      <c r="J126" s="19"/>
      <c r="K126" s="5"/>
      <c r="L126" s="74"/>
      <c r="M126" s="75">
        <v>0</v>
      </c>
    </row>
    <row r="127" spans="1:13" x14ac:dyDescent="0.25">
      <c r="A127" s="74">
        <v>126</v>
      </c>
      <c r="B127" s="6"/>
      <c r="C127" s="6"/>
      <c r="D127" s="6"/>
      <c r="E127" s="5"/>
      <c r="F127" s="19"/>
      <c r="G127" s="5"/>
      <c r="H127" s="19"/>
      <c r="I127" s="5"/>
      <c r="J127" s="19"/>
      <c r="K127" s="5"/>
      <c r="L127" s="74"/>
      <c r="M127" s="75">
        <v>0</v>
      </c>
    </row>
    <row r="128" spans="1:13" x14ac:dyDescent="0.25">
      <c r="A128" s="74">
        <v>127</v>
      </c>
      <c r="B128" s="6"/>
      <c r="C128" s="6"/>
      <c r="D128" s="6"/>
      <c r="E128" s="5"/>
      <c r="F128" s="19"/>
      <c r="G128" s="5"/>
      <c r="H128" s="19"/>
      <c r="I128" s="5"/>
      <c r="J128" s="19"/>
      <c r="K128" s="5"/>
      <c r="L128" s="74"/>
      <c r="M128" s="75">
        <v>0</v>
      </c>
    </row>
    <row r="129" spans="1:13" x14ac:dyDescent="0.25">
      <c r="A129" s="74">
        <v>128</v>
      </c>
      <c r="B129" s="6"/>
      <c r="C129" s="6"/>
      <c r="D129" s="6"/>
      <c r="E129" s="5"/>
      <c r="F129" s="19"/>
      <c r="G129" s="5"/>
      <c r="H129" s="19"/>
      <c r="I129" s="5"/>
      <c r="J129" s="19"/>
      <c r="K129" s="5"/>
      <c r="L129" s="74"/>
      <c r="M129" s="75">
        <v>0</v>
      </c>
    </row>
    <row r="130" spans="1:13" x14ac:dyDescent="0.25">
      <c r="A130" s="74">
        <v>129</v>
      </c>
      <c r="B130" s="6"/>
      <c r="C130" s="6"/>
      <c r="D130" s="6"/>
      <c r="E130" s="5"/>
      <c r="F130" s="19"/>
      <c r="G130" s="5"/>
      <c r="H130" s="19"/>
      <c r="I130" s="5"/>
      <c r="J130" s="19"/>
      <c r="K130" s="5"/>
      <c r="L130" s="74"/>
      <c r="M130" s="75">
        <v>0</v>
      </c>
    </row>
    <row r="131" spans="1:13" x14ac:dyDescent="0.25">
      <c r="A131" s="74">
        <v>130</v>
      </c>
      <c r="B131" s="6"/>
      <c r="C131" s="6"/>
      <c r="D131" s="6"/>
      <c r="E131" s="5"/>
      <c r="F131" s="19"/>
      <c r="G131" s="5"/>
      <c r="H131" s="19"/>
      <c r="I131" s="5"/>
      <c r="J131" s="19"/>
      <c r="K131" s="5"/>
      <c r="L131" s="74"/>
      <c r="M131" s="75">
        <v>0</v>
      </c>
    </row>
    <row r="132" spans="1:13" x14ac:dyDescent="0.25">
      <c r="A132" s="74">
        <v>131</v>
      </c>
      <c r="B132" s="6"/>
      <c r="C132" s="6"/>
      <c r="D132" s="6"/>
      <c r="E132" s="5"/>
      <c r="F132" s="19"/>
      <c r="G132" s="5"/>
      <c r="H132" s="19"/>
      <c r="I132" s="5"/>
      <c r="J132" s="19"/>
      <c r="K132" s="5"/>
      <c r="L132" s="74"/>
      <c r="M132" s="75">
        <v>0</v>
      </c>
    </row>
    <row r="133" spans="1:13" x14ac:dyDescent="0.25">
      <c r="A133" s="74">
        <v>132</v>
      </c>
      <c r="B133" s="6"/>
      <c r="C133" s="6"/>
      <c r="D133" s="6"/>
      <c r="E133" s="5"/>
      <c r="F133" s="19"/>
      <c r="G133" s="5"/>
      <c r="H133" s="19"/>
      <c r="I133" s="5"/>
      <c r="J133" s="19"/>
      <c r="K133" s="5"/>
      <c r="L133" s="74"/>
      <c r="M133" s="75">
        <v>0</v>
      </c>
    </row>
    <row r="134" spans="1:13" x14ac:dyDescent="0.25">
      <c r="A134" s="74">
        <v>133</v>
      </c>
      <c r="B134" s="6"/>
      <c r="C134" s="6"/>
      <c r="D134" s="6"/>
      <c r="E134" s="5"/>
      <c r="F134" s="19"/>
      <c r="G134" s="5"/>
      <c r="H134" s="19"/>
      <c r="I134" s="5"/>
      <c r="J134" s="19"/>
      <c r="K134" s="5"/>
      <c r="L134" s="74"/>
      <c r="M134" s="75">
        <v>0</v>
      </c>
    </row>
    <row r="135" spans="1:13" x14ac:dyDescent="0.25">
      <c r="A135" s="74">
        <v>134</v>
      </c>
      <c r="B135" s="6"/>
      <c r="C135" s="6"/>
      <c r="D135" s="6"/>
      <c r="E135" s="5"/>
      <c r="F135" s="19"/>
      <c r="G135" s="5"/>
      <c r="H135" s="19"/>
      <c r="I135" s="5"/>
      <c r="J135" s="19"/>
      <c r="K135" s="5"/>
      <c r="L135" s="74"/>
      <c r="M135" s="75">
        <v>0</v>
      </c>
    </row>
    <row r="136" spans="1:13" x14ac:dyDescent="0.25">
      <c r="A136" s="74">
        <v>135</v>
      </c>
      <c r="B136" s="6"/>
      <c r="C136" s="6"/>
      <c r="D136" s="6"/>
      <c r="E136" s="5"/>
      <c r="F136" s="19"/>
      <c r="G136" s="5"/>
      <c r="H136" s="19"/>
      <c r="I136" s="5"/>
      <c r="J136" s="19"/>
      <c r="K136" s="5"/>
      <c r="L136" s="74"/>
      <c r="M136" s="75">
        <v>0</v>
      </c>
    </row>
    <row r="137" spans="1:13" x14ac:dyDescent="0.25">
      <c r="A137" s="74">
        <v>136</v>
      </c>
      <c r="B137" s="6"/>
      <c r="C137" s="6"/>
      <c r="D137" s="6"/>
      <c r="E137" s="5"/>
      <c r="F137" s="19"/>
      <c r="G137" s="5"/>
      <c r="H137" s="19"/>
      <c r="I137" s="5"/>
      <c r="J137" s="19"/>
      <c r="K137" s="5"/>
      <c r="L137" s="74"/>
      <c r="M137" s="75">
        <v>0</v>
      </c>
    </row>
    <row r="138" spans="1:13" x14ac:dyDescent="0.25">
      <c r="A138" s="74">
        <v>137</v>
      </c>
      <c r="B138" s="6"/>
      <c r="C138" s="6"/>
      <c r="D138" s="6"/>
      <c r="E138" s="5"/>
      <c r="F138" s="19"/>
      <c r="G138" s="5"/>
      <c r="H138" s="19"/>
      <c r="I138" s="5"/>
      <c r="J138" s="19"/>
      <c r="K138" s="5"/>
      <c r="L138" s="74"/>
      <c r="M138" s="75">
        <v>0</v>
      </c>
    </row>
    <row r="139" spans="1:13" x14ac:dyDescent="0.25">
      <c r="A139" s="74">
        <v>138</v>
      </c>
      <c r="B139" s="6"/>
      <c r="C139" s="6"/>
      <c r="D139" s="6"/>
      <c r="E139" s="5"/>
      <c r="F139" s="19"/>
      <c r="G139" s="5"/>
      <c r="H139" s="19"/>
      <c r="I139" s="5"/>
      <c r="J139" s="19"/>
      <c r="K139" s="5"/>
      <c r="L139" s="74"/>
      <c r="M139" s="75">
        <v>0</v>
      </c>
    </row>
    <row r="140" spans="1:13" x14ac:dyDescent="0.25">
      <c r="A140" s="74">
        <v>139</v>
      </c>
      <c r="B140" s="6"/>
      <c r="C140" s="6"/>
      <c r="D140" s="6"/>
      <c r="E140" s="5"/>
      <c r="F140" s="19"/>
      <c r="G140" s="5"/>
      <c r="H140" s="19"/>
      <c r="I140" s="5"/>
      <c r="J140" s="19"/>
      <c r="K140" s="5"/>
      <c r="L140" s="74"/>
      <c r="M140" s="75">
        <v>0</v>
      </c>
    </row>
    <row r="141" spans="1:13" x14ac:dyDescent="0.25">
      <c r="A141" s="74">
        <v>140</v>
      </c>
      <c r="B141" s="6"/>
      <c r="C141" s="6"/>
      <c r="D141" s="6"/>
      <c r="E141" s="5"/>
      <c r="F141" s="19"/>
      <c r="G141" s="5"/>
      <c r="H141" s="19"/>
      <c r="I141" s="5"/>
      <c r="J141" s="19"/>
      <c r="K141" s="5"/>
      <c r="L141" s="74"/>
      <c r="M141" s="75">
        <v>0</v>
      </c>
    </row>
    <row r="142" spans="1:13" x14ac:dyDescent="0.25">
      <c r="A142" s="74">
        <v>141</v>
      </c>
      <c r="B142" s="6"/>
      <c r="C142" s="6"/>
      <c r="D142" s="6"/>
      <c r="E142" s="5"/>
      <c r="F142" s="19"/>
      <c r="G142" s="5"/>
      <c r="H142" s="19"/>
      <c r="I142" s="5"/>
      <c r="J142" s="19"/>
      <c r="K142" s="5"/>
      <c r="L142" s="74"/>
      <c r="M142" s="75">
        <v>0</v>
      </c>
    </row>
    <row r="143" spans="1:13" x14ac:dyDescent="0.25">
      <c r="A143" s="74">
        <v>142</v>
      </c>
      <c r="B143" s="6"/>
      <c r="C143" s="6"/>
      <c r="D143" s="6"/>
      <c r="E143" s="5"/>
      <c r="F143" s="19"/>
      <c r="G143" s="5"/>
      <c r="H143" s="19"/>
      <c r="I143" s="5"/>
      <c r="J143" s="19"/>
      <c r="K143" s="5"/>
      <c r="L143" s="74"/>
      <c r="M143" s="75">
        <v>0</v>
      </c>
    </row>
    <row r="144" spans="1:13" x14ac:dyDescent="0.25">
      <c r="A144" s="74">
        <v>143</v>
      </c>
      <c r="B144" s="6"/>
      <c r="C144" s="6"/>
      <c r="D144" s="6"/>
      <c r="E144" s="5"/>
      <c r="F144" s="19"/>
      <c r="G144" s="5"/>
      <c r="H144" s="19"/>
      <c r="I144" s="5"/>
      <c r="J144" s="19"/>
      <c r="K144" s="5"/>
      <c r="L144" s="74"/>
      <c r="M144" s="75">
        <v>0</v>
      </c>
    </row>
    <row r="145" spans="1:13" x14ac:dyDescent="0.25">
      <c r="A145" s="74">
        <v>144</v>
      </c>
      <c r="B145" s="6"/>
      <c r="C145" s="6"/>
      <c r="D145" s="6"/>
      <c r="E145" s="5"/>
      <c r="F145" s="19"/>
      <c r="G145" s="5"/>
      <c r="H145" s="19"/>
      <c r="I145" s="5"/>
      <c r="J145" s="19"/>
      <c r="K145" s="5"/>
      <c r="L145" s="74"/>
      <c r="M145" s="75">
        <v>0</v>
      </c>
    </row>
    <row r="146" spans="1:13" x14ac:dyDescent="0.25">
      <c r="A146" s="74">
        <v>145</v>
      </c>
      <c r="B146" s="6"/>
      <c r="C146" s="6"/>
      <c r="D146" s="6"/>
      <c r="E146" s="5"/>
      <c r="F146" s="19"/>
      <c r="G146" s="5"/>
      <c r="H146" s="19"/>
      <c r="I146" s="5"/>
      <c r="J146" s="19"/>
      <c r="K146" s="5"/>
      <c r="L146" s="74"/>
      <c r="M146" s="75">
        <v>0</v>
      </c>
    </row>
    <row r="147" spans="1:13" x14ac:dyDescent="0.25">
      <c r="A147" s="74">
        <v>146</v>
      </c>
      <c r="B147" s="6"/>
      <c r="C147" s="6"/>
      <c r="D147" s="6"/>
      <c r="E147" s="5"/>
      <c r="F147" s="19"/>
      <c r="G147" s="5"/>
      <c r="H147" s="19"/>
      <c r="I147" s="5"/>
      <c r="J147" s="19"/>
      <c r="K147" s="5"/>
      <c r="L147" s="74"/>
      <c r="M147" s="75">
        <v>0</v>
      </c>
    </row>
    <row r="148" spans="1:13" x14ac:dyDescent="0.25">
      <c r="A148" s="74">
        <v>147</v>
      </c>
      <c r="B148" s="6"/>
      <c r="C148" s="6"/>
      <c r="D148" s="6"/>
      <c r="E148" s="5"/>
      <c r="F148" s="19"/>
      <c r="G148" s="5"/>
      <c r="H148" s="19"/>
      <c r="I148" s="5"/>
      <c r="J148" s="19"/>
      <c r="K148" s="5"/>
      <c r="L148" s="74"/>
      <c r="M148" s="75">
        <v>0</v>
      </c>
    </row>
    <row r="149" spans="1:13" x14ac:dyDescent="0.25">
      <c r="A149" s="74">
        <v>148</v>
      </c>
      <c r="B149" s="6"/>
      <c r="C149" s="6"/>
      <c r="D149" s="6"/>
      <c r="E149" s="5"/>
      <c r="F149" s="19"/>
      <c r="G149" s="5"/>
      <c r="H149" s="19"/>
      <c r="I149" s="5"/>
      <c r="J149" s="19"/>
      <c r="K149" s="5"/>
      <c r="L149" s="74"/>
      <c r="M149" s="75">
        <v>0</v>
      </c>
    </row>
    <row r="150" spans="1:13" x14ac:dyDescent="0.25">
      <c r="A150" s="74">
        <v>149</v>
      </c>
      <c r="B150" s="6"/>
      <c r="C150" s="6"/>
      <c r="D150" s="6"/>
      <c r="E150" s="5"/>
      <c r="F150" s="19"/>
      <c r="G150" s="5"/>
      <c r="H150" s="19"/>
      <c r="I150" s="5"/>
      <c r="J150" s="19"/>
      <c r="K150" s="5"/>
      <c r="L150" s="74"/>
      <c r="M150" s="75">
        <v>0</v>
      </c>
    </row>
    <row r="151" spans="1:13" x14ac:dyDescent="0.25">
      <c r="A151" s="74">
        <v>150</v>
      </c>
      <c r="B151" s="6"/>
      <c r="C151" s="6"/>
      <c r="D151" s="6"/>
      <c r="E151" s="5"/>
      <c r="F151" s="19"/>
      <c r="G151" s="5"/>
      <c r="H151" s="19"/>
      <c r="I151" s="5"/>
      <c r="J151" s="19"/>
      <c r="K151" s="5"/>
      <c r="L151" s="74"/>
      <c r="M151" s="75">
        <v>0</v>
      </c>
    </row>
    <row r="152" spans="1:13" x14ac:dyDescent="0.25">
      <c r="A152" s="74">
        <v>151</v>
      </c>
      <c r="B152" s="6"/>
      <c r="C152" s="6"/>
      <c r="D152" s="6"/>
      <c r="E152" s="5"/>
      <c r="F152" s="19"/>
      <c r="G152" s="5"/>
      <c r="H152" s="19"/>
      <c r="I152" s="5"/>
      <c r="J152" s="19"/>
      <c r="K152" s="5"/>
      <c r="L152" s="74"/>
      <c r="M152" s="75">
        <v>0</v>
      </c>
    </row>
    <row r="153" spans="1:13" x14ac:dyDescent="0.25">
      <c r="A153" s="74">
        <v>152</v>
      </c>
      <c r="B153" s="6"/>
      <c r="C153" s="6"/>
      <c r="D153" s="6"/>
      <c r="E153" s="5"/>
      <c r="F153" s="19"/>
      <c r="G153" s="5"/>
      <c r="H153" s="19"/>
      <c r="I153" s="5"/>
      <c r="J153" s="19"/>
      <c r="K153" s="5"/>
      <c r="L153" s="74"/>
      <c r="M153" s="75">
        <v>0</v>
      </c>
    </row>
    <row r="154" spans="1:13" x14ac:dyDescent="0.25">
      <c r="A154" s="74">
        <v>153</v>
      </c>
      <c r="B154" s="6"/>
      <c r="C154" s="6"/>
      <c r="D154" s="6"/>
      <c r="E154" s="5"/>
      <c r="F154" s="19"/>
      <c r="G154" s="5"/>
      <c r="H154" s="19"/>
      <c r="I154" s="5"/>
      <c r="J154" s="19"/>
      <c r="K154" s="5"/>
      <c r="L154" s="74"/>
      <c r="M154" s="75">
        <v>0</v>
      </c>
    </row>
    <row r="155" spans="1:13" x14ac:dyDescent="0.25">
      <c r="A155" s="74">
        <v>154</v>
      </c>
      <c r="B155" s="6"/>
      <c r="C155" s="6"/>
      <c r="D155" s="6"/>
      <c r="E155" s="5"/>
      <c r="F155" s="19"/>
      <c r="G155" s="5"/>
      <c r="H155" s="19"/>
      <c r="I155" s="5"/>
      <c r="J155" s="19"/>
      <c r="K155" s="5"/>
      <c r="L155" s="74"/>
      <c r="M155" s="75">
        <v>0</v>
      </c>
    </row>
    <row r="156" spans="1:13" x14ac:dyDescent="0.25">
      <c r="A156" s="74">
        <v>155</v>
      </c>
      <c r="B156" s="6"/>
      <c r="C156" s="6"/>
      <c r="D156" s="6"/>
      <c r="E156" s="5"/>
      <c r="F156" s="19"/>
      <c r="G156" s="5"/>
      <c r="H156" s="19"/>
      <c r="I156" s="5"/>
      <c r="J156" s="19"/>
      <c r="K156" s="5"/>
      <c r="L156" s="74"/>
      <c r="M156" s="75">
        <v>0</v>
      </c>
    </row>
    <row r="157" spans="1:13" x14ac:dyDescent="0.25">
      <c r="A157" s="74">
        <v>156</v>
      </c>
      <c r="B157" s="6"/>
      <c r="C157" s="6"/>
      <c r="D157" s="6"/>
      <c r="E157" s="5"/>
      <c r="F157" s="19"/>
      <c r="G157" s="5"/>
      <c r="H157" s="19"/>
      <c r="I157" s="5"/>
      <c r="J157" s="19"/>
      <c r="K157" s="5"/>
      <c r="L157" s="74"/>
      <c r="M157" s="75">
        <v>0</v>
      </c>
    </row>
  </sheetData>
  <autoFilter ref="A1:N137" xr:uid="{00000000-0009-0000-0000-00000A000000}"/>
  <phoneticPr fontId="0" type="noConversion"/>
  <conditionalFormatting sqref="F2:L137">
    <cfRule type="cellIs" dxfId="49" priority="3" operator="lessThan">
      <formula>0</formula>
    </cfRule>
  </conditionalFormatting>
  <conditionalFormatting sqref="F138:L157">
    <cfRule type="cellIs" dxfId="48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&amp;A
        27.11.2021&amp;R&amp;12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">
    <tabColor rgb="FFFF0000"/>
  </sheetPr>
  <dimension ref="A1:N120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54"/>
      <c r="C2" s="55"/>
      <c r="D2" s="55"/>
      <c r="E2" s="56"/>
      <c r="F2" s="57"/>
      <c r="G2" s="56"/>
      <c r="H2" s="57"/>
      <c r="I2" s="56"/>
      <c r="J2" s="57"/>
      <c r="K2" s="56"/>
      <c r="L2" s="77"/>
      <c r="M2" s="75">
        <v>223</v>
      </c>
      <c r="N2" s="17">
        <f>COUNT(B2:B141)</f>
        <v>0</v>
      </c>
    </row>
    <row r="3" spans="1:14" x14ac:dyDescent="0.25">
      <c r="A3" s="74">
        <v>2</v>
      </c>
      <c r="B3" s="54"/>
      <c r="C3" s="55"/>
      <c r="D3" s="55"/>
      <c r="E3" s="56"/>
      <c r="F3" s="57"/>
      <c r="G3" s="56"/>
      <c r="H3" s="57"/>
      <c r="I3" s="56"/>
      <c r="J3" s="57"/>
      <c r="K3" s="56"/>
      <c r="L3" s="77"/>
      <c r="M3" s="75">
        <v>198</v>
      </c>
    </row>
    <row r="4" spans="1:14" x14ac:dyDescent="0.25">
      <c r="A4" s="74">
        <v>3</v>
      </c>
      <c r="B4" s="54"/>
      <c r="C4" s="55"/>
      <c r="D4" s="55"/>
      <c r="E4" s="56"/>
      <c r="F4" s="57"/>
      <c r="G4" s="56"/>
      <c r="H4" s="57"/>
      <c r="I4" s="56"/>
      <c r="J4" s="57"/>
      <c r="K4" s="56"/>
      <c r="L4" s="77"/>
      <c r="M4" s="75">
        <v>180</v>
      </c>
    </row>
    <row r="5" spans="1:14" x14ac:dyDescent="0.25">
      <c r="A5" s="74">
        <v>4</v>
      </c>
      <c r="B5" s="54"/>
      <c r="C5" s="55"/>
      <c r="D5" s="55"/>
      <c r="E5" s="56"/>
      <c r="F5" s="57"/>
      <c r="G5" s="56"/>
      <c r="H5" s="57"/>
      <c r="I5" s="56"/>
      <c r="J5" s="57"/>
      <c r="K5" s="56"/>
      <c r="L5" s="77"/>
      <c r="M5" s="75">
        <v>168</v>
      </c>
    </row>
    <row r="6" spans="1:14" x14ac:dyDescent="0.25">
      <c r="A6" s="74">
        <v>5</v>
      </c>
      <c r="B6" s="54"/>
      <c r="C6" s="55"/>
      <c r="D6" s="55"/>
      <c r="E6" s="56"/>
      <c r="F6" s="57"/>
      <c r="G6" s="56"/>
      <c r="H6" s="57"/>
      <c r="I6" s="56"/>
      <c r="J6" s="57"/>
      <c r="K6" s="56"/>
      <c r="L6" s="77"/>
      <c r="M6" s="75">
        <v>156</v>
      </c>
    </row>
    <row r="7" spans="1:14" x14ac:dyDescent="0.25">
      <c r="A7" s="74">
        <v>6</v>
      </c>
      <c r="B7" s="54"/>
      <c r="C7" s="55"/>
      <c r="D7" s="55"/>
      <c r="E7" s="56"/>
      <c r="F7" s="57"/>
      <c r="G7" s="56"/>
      <c r="H7" s="57"/>
      <c r="I7" s="56"/>
      <c r="J7" s="57"/>
      <c r="K7" s="56"/>
      <c r="L7" s="77"/>
      <c r="M7" s="75">
        <v>147</v>
      </c>
    </row>
    <row r="8" spans="1:14" x14ac:dyDescent="0.25">
      <c r="A8" s="74">
        <v>7</v>
      </c>
      <c r="B8" s="54"/>
      <c r="C8" s="55"/>
      <c r="D8" s="55"/>
      <c r="E8" s="56"/>
      <c r="F8" s="57"/>
      <c r="G8" s="56"/>
      <c r="H8" s="57"/>
      <c r="I8" s="56"/>
      <c r="J8" s="57"/>
      <c r="K8" s="56"/>
      <c r="L8" s="77"/>
      <c r="M8" s="75">
        <v>138</v>
      </c>
    </row>
    <row r="9" spans="1:14" x14ac:dyDescent="0.25">
      <c r="A9" s="74">
        <v>8</v>
      </c>
      <c r="B9" s="54"/>
      <c r="C9" s="55"/>
      <c r="D9" s="55"/>
      <c r="E9" s="56"/>
      <c r="F9" s="57"/>
      <c r="G9" s="56"/>
      <c r="H9" s="57"/>
      <c r="I9" s="56"/>
      <c r="J9" s="57"/>
      <c r="K9" s="56"/>
      <c r="L9" s="77"/>
      <c r="M9" s="75">
        <v>131</v>
      </c>
    </row>
    <row r="10" spans="1:14" x14ac:dyDescent="0.25">
      <c r="A10" s="74">
        <v>9</v>
      </c>
      <c r="B10" s="54"/>
      <c r="C10" s="55"/>
      <c r="D10" s="55"/>
      <c r="E10" s="56"/>
      <c r="F10" s="57"/>
      <c r="G10" s="56"/>
      <c r="H10" s="57"/>
      <c r="I10" s="56"/>
      <c r="J10" s="57"/>
      <c r="K10" s="56"/>
      <c r="L10" s="77"/>
      <c r="M10" s="75">
        <v>124</v>
      </c>
    </row>
    <row r="11" spans="1:14" x14ac:dyDescent="0.25">
      <c r="A11" s="74">
        <v>10</v>
      </c>
      <c r="B11" s="54"/>
      <c r="C11" s="55"/>
      <c r="D11" s="55"/>
      <c r="E11" s="56"/>
      <c r="F11" s="57"/>
      <c r="G11" s="56"/>
      <c r="H11" s="57"/>
      <c r="I11" s="56"/>
      <c r="J11" s="57"/>
      <c r="K11" s="56"/>
      <c r="L11" s="77"/>
      <c r="M11" s="75">
        <v>117</v>
      </c>
    </row>
    <row r="12" spans="1:14" x14ac:dyDescent="0.25">
      <c r="A12" s="74">
        <v>11</v>
      </c>
      <c r="B12" s="54"/>
      <c r="C12" s="55"/>
      <c r="D12" s="55"/>
      <c r="E12" s="56"/>
      <c r="F12" s="57"/>
      <c r="G12" s="56"/>
      <c r="H12" s="57"/>
      <c r="I12" s="56"/>
      <c r="J12" s="57"/>
      <c r="K12" s="56"/>
      <c r="L12" s="77"/>
      <c r="M12" s="75">
        <v>110</v>
      </c>
    </row>
    <row r="13" spans="1:14" x14ac:dyDescent="0.25">
      <c r="A13" s="74">
        <v>12</v>
      </c>
      <c r="B13" s="54"/>
      <c r="C13" s="55"/>
      <c r="D13" s="55"/>
      <c r="E13" s="56"/>
      <c r="F13" s="57"/>
      <c r="G13" s="56"/>
      <c r="H13" s="57"/>
      <c r="I13" s="56"/>
      <c r="J13" s="57"/>
      <c r="K13" s="56"/>
      <c r="L13" s="77"/>
      <c r="M13" s="75">
        <v>105</v>
      </c>
    </row>
    <row r="14" spans="1:14" x14ac:dyDescent="0.25">
      <c r="A14" s="74">
        <v>13</v>
      </c>
      <c r="B14" s="54"/>
      <c r="C14" s="55"/>
      <c r="D14" s="55"/>
      <c r="E14" s="56"/>
      <c r="F14" s="57"/>
      <c r="G14" s="56"/>
      <c r="H14" s="57"/>
      <c r="I14" s="56"/>
      <c r="J14" s="57"/>
      <c r="K14" s="56"/>
      <c r="L14" s="77"/>
      <c r="M14" s="75">
        <v>100</v>
      </c>
    </row>
    <row r="15" spans="1:14" x14ac:dyDescent="0.25">
      <c r="A15" s="74">
        <v>14</v>
      </c>
      <c r="B15" s="54"/>
      <c r="C15" s="55"/>
      <c r="D15" s="55"/>
      <c r="E15" s="56"/>
      <c r="F15" s="57"/>
      <c r="G15" s="56"/>
      <c r="H15" s="57"/>
      <c r="I15" s="56"/>
      <c r="J15" s="57"/>
      <c r="K15" s="56"/>
      <c r="L15" s="77"/>
      <c r="M15" s="75">
        <v>95</v>
      </c>
    </row>
    <row r="16" spans="1:14" x14ac:dyDescent="0.25">
      <c r="A16" s="74">
        <v>15</v>
      </c>
      <c r="B16" s="54"/>
      <c r="C16" s="55"/>
      <c r="D16" s="55"/>
      <c r="E16" s="56"/>
      <c r="F16" s="57"/>
      <c r="G16" s="56"/>
      <c r="H16" s="57"/>
      <c r="I16" s="56"/>
      <c r="J16" s="57"/>
      <c r="K16" s="56"/>
      <c r="L16" s="77"/>
      <c r="M16" s="75">
        <v>90</v>
      </c>
    </row>
    <row r="17" spans="1:13" x14ac:dyDescent="0.25">
      <c r="A17" s="74">
        <v>16</v>
      </c>
      <c r="B17" s="54"/>
      <c r="C17" s="55"/>
      <c r="D17" s="55"/>
      <c r="E17" s="56"/>
      <c r="F17" s="57"/>
      <c r="G17" s="56"/>
      <c r="H17" s="57"/>
      <c r="I17" s="56"/>
      <c r="J17" s="57"/>
      <c r="K17" s="56"/>
      <c r="L17" s="77"/>
      <c r="M17" s="75">
        <v>85</v>
      </c>
    </row>
    <row r="18" spans="1:13" x14ac:dyDescent="0.25">
      <c r="A18" s="74">
        <v>17</v>
      </c>
      <c r="B18" s="54"/>
      <c r="C18" s="55"/>
      <c r="D18" s="55"/>
      <c r="E18" s="56"/>
      <c r="F18" s="57"/>
      <c r="G18" s="56"/>
      <c r="H18" s="57"/>
      <c r="I18" s="56"/>
      <c r="J18" s="57"/>
      <c r="K18" s="56"/>
      <c r="L18" s="77"/>
      <c r="M18" s="75">
        <v>80</v>
      </c>
    </row>
    <row r="19" spans="1:13" x14ac:dyDescent="0.25">
      <c r="A19" s="74">
        <v>18</v>
      </c>
      <c r="B19" s="54"/>
      <c r="C19" s="55"/>
      <c r="D19" s="55"/>
      <c r="E19" s="56"/>
      <c r="F19" s="57"/>
      <c r="G19" s="56"/>
      <c r="H19" s="57"/>
      <c r="I19" s="56"/>
      <c r="J19" s="57"/>
      <c r="K19" s="56"/>
      <c r="L19" s="77"/>
      <c r="M19" s="75">
        <v>76</v>
      </c>
    </row>
    <row r="20" spans="1:13" x14ac:dyDescent="0.25">
      <c r="A20" s="74">
        <v>19</v>
      </c>
      <c r="B20" s="54"/>
      <c r="C20" s="55"/>
      <c r="D20" s="55"/>
      <c r="E20" s="56"/>
      <c r="F20" s="57"/>
      <c r="G20" s="56"/>
      <c r="H20" s="57"/>
      <c r="I20" s="56"/>
      <c r="J20" s="57"/>
      <c r="K20" s="56"/>
      <c r="L20" s="77"/>
      <c r="M20" s="75">
        <v>72</v>
      </c>
    </row>
    <row r="21" spans="1:13" x14ac:dyDescent="0.25">
      <c r="A21" s="74">
        <v>20</v>
      </c>
      <c r="B21" s="54"/>
      <c r="C21" s="55"/>
      <c r="D21" s="55"/>
      <c r="E21" s="56"/>
      <c r="F21" s="57"/>
      <c r="G21" s="56"/>
      <c r="H21" s="57"/>
      <c r="I21" s="56"/>
      <c r="J21" s="57"/>
      <c r="K21" s="56"/>
      <c r="L21" s="77"/>
      <c r="M21" s="75">
        <v>68</v>
      </c>
    </row>
    <row r="22" spans="1:13" x14ac:dyDescent="0.25">
      <c r="A22" s="74">
        <v>21</v>
      </c>
      <c r="B22" s="54"/>
      <c r="C22" s="55"/>
      <c r="D22" s="55"/>
      <c r="E22" s="56"/>
      <c r="F22" s="57"/>
      <c r="G22" s="56"/>
      <c r="H22" s="57"/>
      <c r="I22" s="56"/>
      <c r="J22" s="57"/>
      <c r="K22" s="56"/>
      <c r="L22" s="77"/>
      <c r="M22" s="75">
        <v>64</v>
      </c>
    </row>
    <row r="23" spans="1:13" x14ac:dyDescent="0.25">
      <c r="A23" s="74">
        <v>22</v>
      </c>
      <c r="B23" s="54"/>
      <c r="C23" s="55"/>
      <c r="D23" s="55"/>
      <c r="E23" s="56"/>
      <c r="F23" s="57"/>
      <c r="G23" s="56"/>
      <c r="H23" s="57"/>
      <c r="I23" s="56"/>
      <c r="J23" s="57"/>
      <c r="K23" s="56"/>
      <c r="L23" s="77"/>
      <c r="M23" s="75">
        <v>60</v>
      </c>
    </row>
    <row r="24" spans="1:13" x14ac:dyDescent="0.25">
      <c r="A24" s="74">
        <v>23</v>
      </c>
      <c r="B24" s="54"/>
      <c r="C24" s="55"/>
      <c r="D24" s="55"/>
      <c r="E24" s="56"/>
      <c r="F24" s="57"/>
      <c r="G24" s="56"/>
      <c r="H24" s="57"/>
      <c r="I24" s="56"/>
      <c r="J24" s="57"/>
      <c r="K24" s="56"/>
      <c r="L24" s="77"/>
      <c r="M24" s="75">
        <v>56</v>
      </c>
    </row>
    <row r="25" spans="1:13" x14ac:dyDescent="0.25">
      <c r="A25" s="74">
        <v>24</v>
      </c>
      <c r="B25" s="54"/>
      <c r="C25" s="55"/>
      <c r="D25" s="55"/>
      <c r="E25" s="56"/>
      <c r="F25" s="57"/>
      <c r="G25" s="56"/>
      <c r="H25" s="57"/>
      <c r="I25" s="56"/>
      <c r="J25" s="57"/>
      <c r="K25" s="56"/>
      <c r="L25" s="77"/>
      <c r="M25" s="75">
        <v>52</v>
      </c>
    </row>
    <row r="26" spans="1:13" x14ac:dyDescent="0.25">
      <c r="A26" s="74">
        <v>25</v>
      </c>
      <c r="B26" s="54"/>
      <c r="C26" s="55"/>
      <c r="D26" s="55"/>
      <c r="E26" s="56"/>
      <c r="F26" s="57"/>
      <c r="G26" s="56"/>
      <c r="H26" s="57"/>
      <c r="I26" s="56"/>
      <c r="J26" s="57"/>
      <c r="K26" s="56"/>
      <c r="L26" s="77"/>
      <c r="M26" s="75">
        <v>49</v>
      </c>
    </row>
    <row r="27" spans="1:13" x14ac:dyDescent="0.25">
      <c r="A27" s="74">
        <v>26</v>
      </c>
      <c r="B27" s="54"/>
      <c r="C27" s="55"/>
      <c r="D27" s="55"/>
      <c r="E27" s="56"/>
      <c r="F27" s="57"/>
      <c r="G27" s="56"/>
      <c r="H27" s="57"/>
      <c r="I27" s="56"/>
      <c r="J27" s="57"/>
      <c r="K27" s="56"/>
      <c r="L27" s="77"/>
      <c r="M27" s="75">
        <v>46</v>
      </c>
    </row>
    <row r="28" spans="1:13" x14ac:dyDescent="0.25">
      <c r="A28" s="74">
        <v>27</v>
      </c>
      <c r="B28" s="54"/>
      <c r="C28" s="55"/>
      <c r="D28" s="55"/>
      <c r="E28" s="56"/>
      <c r="F28" s="57"/>
      <c r="G28" s="56"/>
      <c r="H28" s="57"/>
      <c r="I28" s="56"/>
      <c r="J28" s="57"/>
      <c r="K28" s="56"/>
      <c r="L28" s="77"/>
      <c r="M28" s="75">
        <v>43</v>
      </c>
    </row>
    <row r="29" spans="1:13" x14ac:dyDescent="0.25">
      <c r="A29" s="74">
        <v>28</v>
      </c>
      <c r="B29" s="54"/>
      <c r="C29" s="55"/>
      <c r="D29" s="55"/>
      <c r="E29" s="56"/>
      <c r="F29" s="57"/>
      <c r="G29" s="56"/>
      <c r="H29" s="57"/>
      <c r="I29" s="56"/>
      <c r="J29" s="57"/>
      <c r="K29" s="56"/>
      <c r="L29" s="77"/>
      <c r="M29" s="75">
        <v>40</v>
      </c>
    </row>
    <row r="30" spans="1:13" x14ac:dyDescent="0.25">
      <c r="A30" s="74">
        <v>29</v>
      </c>
      <c r="B30" s="54"/>
      <c r="C30" s="55"/>
      <c r="D30" s="55"/>
      <c r="E30" s="56"/>
      <c r="F30" s="57"/>
      <c r="G30" s="56"/>
      <c r="H30" s="57"/>
      <c r="I30" s="56"/>
      <c r="J30" s="57"/>
      <c r="K30" s="56"/>
      <c r="L30" s="77"/>
      <c r="M30" s="75">
        <v>37</v>
      </c>
    </row>
    <row r="31" spans="1:13" x14ac:dyDescent="0.25">
      <c r="A31" s="74">
        <v>30</v>
      </c>
      <c r="B31" s="54"/>
      <c r="C31" s="55"/>
      <c r="D31" s="55"/>
      <c r="E31" s="56"/>
      <c r="F31" s="57"/>
      <c r="G31" s="56"/>
      <c r="H31" s="57"/>
      <c r="I31" s="56"/>
      <c r="J31" s="57"/>
      <c r="K31" s="56"/>
      <c r="L31" s="77"/>
      <c r="M31" s="75">
        <v>34</v>
      </c>
    </row>
    <row r="32" spans="1:13" x14ac:dyDescent="0.25">
      <c r="A32" s="74">
        <v>31</v>
      </c>
      <c r="B32" s="54"/>
      <c r="C32" s="55"/>
      <c r="D32" s="55"/>
      <c r="E32" s="56"/>
      <c r="F32" s="57"/>
      <c r="G32" s="56"/>
      <c r="H32" s="57"/>
      <c r="I32" s="56"/>
      <c r="J32" s="57"/>
      <c r="K32" s="56"/>
      <c r="L32" s="77"/>
      <c r="M32" s="75">
        <v>31</v>
      </c>
    </row>
    <row r="33" spans="1:13" x14ac:dyDescent="0.25">
      <c r="A33" s="74">
        <v>32</v>
      </c>
      <c r="B33" s="54"/>
      <c r="C33" s="55"/>
      <c r="D33" s="55"/>
      <c r="E33" s="56"/>
      <c r="F33" s="57"/>
      <c r="G33" s="56"/>
      <c r="H33" s="57"/>
      <c r="I33" s="56"/>
      <c r="J33" s="57"/>
      <c r="K33" s="56"/>
      <c r="L33" s="77"/>
      <c r="M33" s="75">
        <v>28</v>
      </c>
    </row>
    <row r="34" spans="1:13" x14ac:dyDescent="0.25">
      <c r="A34" s="74">
        <v>33</v>
      </c>
      <c r="B34" s="54"/>
      <c r="C34" s="55"/>
      <c r="D34" s="55"/>
      <c r="E34" s="56"/>
      <c r="F34" s="57"/>
      <c r="G34" s="56"/>
      <c r="H34" s="57"/>
      <c r="I34" s="56"/>
      <c r="J34" s="57"/>
      <c r="K34" s="56"/>
      <c r="L34" s="77"/>
      <c r="M34" s="75">
        <v>26</v>
      </c>
    </row>
    <row r="35" spans="1:13" x14ac:dyDescent="0.25">
      <c r="A35" s="74">
        <v>34</v>
      </c>
      <c r="B35" s="54"/>
      <c r="C35" s="55"/>
      <c r="D35" s="55"/>
      <c r="E35" s="56"/>
      <c r="F35" s="57"/>
      <c r="G35" s="56"/>
      <c r="H35" s="57"/>
      <c r="I35" s="56"/>
      <c r="J35" s="57"/>
      <c r="K35" s="56"/>
      <c r="L35" s="77"/>
      <c r="M35" s="75">
        <v>24</v>
      </c>
    </row>
    <row r="36" spans="1:13" x14ac:dyDescent="0.25">
      <c r="A36" s="74">
        <v>35</v>
      </c>
      <c r="B36" s="54"/>
      <c r="C36" s="55"/>
      <c r="D36" s="55"/>
      <c r="E36" s="56"/>
      <c r="F36" s="57"/>
      <c r="G36" s="56"/>
      <c r="H36" s="57"/>
      <c r="I36" s="56"/>
      <c r="J36" s="57"/>
      <c r="K36" s="56"/>
      <c r="L36" s="77"/>
      <c r="M36" s="75">
        <v>22</v>
      </c>
    </row>
    <row r="37" spans="1:13" x14ac:dyDescent="0.25">
      <c r="A37" s="74">
        <v>36</v>
      </c>
      <c r="B37" s="54"/>
      <c r="C37" s="55"/>
      <c r="D37" s="55"/>
      <c r="E37" s="56"/>
      <c r="F37" s="57"/>
      <c r="G37" s="56"/>
      <c r="H37" s="57"/>
      <c r="I37" s="56"/>
      <c r="J37" s="57"/>
      <c r="K37" s="56"/>
      <c r="L37" s="77"/>
      <c r="M37" s="75">
        <v>20</v>
      </c>
    </row>
    <row r="38" spans="1:13" x14ac:dyDescent="0.25">
      <c r="A38" s="74">
        <v>37</v>
      </c>
      <c r="B38" s="54"/>
      <c r="C38" s="55"/>
      <c r="D38" s="55"/>
      <c r="E38" s="56"/>
      <c r="F38" s="57"/>
      <c r="G38" s="56"/>
      <c r="H38" s="57"/>
      <c r="I38" s="56"/>
      <c r="J38" s="57"/>
      <c r="K38" s="56"/>
      <c r="L38" s="77"/>
      <c r="M38" s="75">
        <v>18</v>
      </c>
    </row>
    <row r="39" spans="1:13" x14ac:dyDescent="0.25">
      <c r="A39" s="74">
        <v>38</v>
      </c>
      <c r="B39" s="54"/>
      <c r="C39" s="55"/>
      <c r="D39" s="55"/>
      <c r="E39" s="56"/>
      <c r="F39" s="57"/>
      <c r="G39" s="56"/>
      <c r="H39" s="57"/>
      <c r="I39" s="56"/>
      <c r="J39" s="57"/>
      <c r="K39" s="56"/>
      <c r="L39" s="77"/>
      <c r="M39" s="75">
        <v>16</v>
      </c>
    </row>
    <row r="40" spans="1:13" x14ac:dyDescent="0.25">
      <c r="A40" s="74">
        <v>39</v>
      </c>
      <c r="B40" s="54"/>
      <c r="C40" s="55"/>
      <c r="D40" s="55"/>
      <c r="E40" s="56"/>
      <c r="F40" s="57"/>
      <c r="G40" s="56"/>
      <c r="H40" s="57"/>
      <c r="I40" s="56"/>
      <c r="J40" s="57"/>
      <c r="K40" s="56"/>
      <c r="L40" s="77"/>
      <c r="M40" s="75">
        <v>14</v>
      </c>
    </row>
    <row r="41" spans="1:13" x14ac:dyDescent="0.25">
      <c r="A41" s="74">
        <v>40</v>
      </c>
      <c r="B41" s="54"/>
      <c r="C41" s="55"/>
      <c r="D41" s="55"/>
      <c r="E41" s="56"/>
      <c r="F41" s="57"/>
      <c r="G41" s="56"/>
      <c r="H41" s="57"/>
      <c r="I41" s="56"/>
      <c r="J41" s="57"/>
      <c r="K41" s="56"/>
      <c r="L41" s="77"/>
      <c r="M41" s="75">
        <v>12</v>
      </c>
    </row>
    <row r="42" spans="1:13" x14ac:dyDescent="0.25">
      <c r="A42" s="74">
        <v>41</v>
      </c>
      <c r="B42" s="54"/>
      <c r="C42" s="55"/>
      <c r="D42" s="55"/>
      <c r="E42" s="56"/>
      <c r="F42" s="57"/>
      <c r="G42" s="56"/>
      <c r="H42" s="57"/>
      <c r="I42" s="56"/>
      <c r="J42" s="57"/>
      <c r="K42" s="56"/>
      <c r="L42" s="77"/>
      <c r="M42" s="75">
        <v>10</v>
      </c>
    </row>
    <row r="43" spans="1:13" x14ac:dyDescent="0.25">
      <c r="A43" s="74">
        <v>42</v>
      </c>
      <c r="B43" s="54"/>
      <c r="C43" s="55"/>
      <c r="D43" s="55"/>
      <c r="E43" s="56"/>
      <c r="F43" s="57"/>
      <c r="G43" s="56"/>
      <c r="H43" s="57"/>
      <c r="I43" s="56"/>
      <c r="J43" s="57"/>
      <c r="K43" s="56"/>
      <c r="L43" s="77"/>
      <c r="M43" s="75">
        <v>9</v>
      </c>
    </row>
    <row r="44" spans="1:13" x14ac:dyDescent="0.25">
      <c r="A44" s="74">
        <v>43</v>
      </c>
      <c r="B44" s="54"/>
      <c r="C44" s="55"/>
      <c r="D44" s="55"/>
      <c r="E44" s="56"/>
      <c r="F44" s="57"/>
      <c r="G44" s="56"/>
      <c r="H44" s="57"/>
      <c r="I44" s="56"/>
      <c r="J44" s="57"/>
      <c r="K44" s="56"/>
      <c r="L44" s="77"/>
      <c r="M44" s="75">
        <v>8</v>
      </c>
    </row>
    <row r="45" spans="1:13" x14ac:dyDescent="0.25">
      <c r="A45" s="74">
        <v>44</v>
      </c>
      <c r="B45" s="54"/>
      <c r="C45" s="55"/>
      <c r="D45" s="55"/>
      <c r="E45" s="56"/>
      <c r="F45" s="57"/>
      <c r="G45" s="56"/>
      <c r="H45" s="57"/>
      <c r="I45" s="56"/>
      <c r="J45" s="57"/>
      <c r="K45" s="56"/>
      <c r="L45" s="77"/>
      <c r="M45" s="75">
        <v>7</v>
      </c>
    </row>
    <row r="46" spans="1:13" x14ac:dyDescent="0.25">
      <c r="A46" s="74">
        <v>45</v>
      </c>
      <c r="B46" s="54"/>
      <c r="C46" s="55"/>
      <c r="D46" s="55"/>
      <c r="E46" s="56"/>
      <c r="F46" s="57"/>
      <c r="G46" s="56"/>
      <c r="H46" s="57"/>
      <c r="I46" s="56"/>
      <c r="J46" s="57"/>
      <c r="K46" s="56"/>
      <c r="L46" s="77"/>
      <c r="M46" s="75">
        <v>6</v>
      </c>
    </row>
    <row r="47" spans="1:13" x14ac:dyDescent="0.25">
      <c r="A47" s="74">
        <v>46</v>
      </c>
      <c r="B47" s="54"/>
      <c r="C47" s="55"/>
      <c r="D47" s="55"/>
      <c r="E47" s="56"/>
      <c r="F47" s="57"/>
      <c r="G47" s="56"/>
      <c r="H47" s="57"/>
      <c r="I47" s="56"/>
      <c r="J47" s="57"/>
      <c r="K47" s="56"/>
      <c r="L47" s="77"/>
      <c r="M47" s="75">
        <v>5</v>
      </c>
    </row>
    <row r="48" spans="1:13" x14ac:dyDescent="0.25">
      <c r="A48" s="74">
        <v>47</v>
      </c>
      <c r="B48" s="54"/>
      <c r="C48" s="43"/>
      <c r="D48" s="43"/>
      <c r="E48" s="56"/>
      <c r="F48" s="57"/>
      <c r="G48" s="56"/>
      <c r="H48" s="57"/>
      <c r="I48" s="56"/>
      <c r="J48" s="57"/>
      <c r="K48" s="56"/>
      <c r="L48" s="77"/>
      <c r="M48" s="75">
        <v>4</v>
      </c>
    </row>
    <row r="49" spans="1:13" x14ac:dyDescent="0.25">
      <c r="A49" s="74">
        <v>48</v>
      </c>
      <c r="B49" s="54"/>
      <c r="C49" s="55"/>
      <c r="D49" s="55"/>
      <c r="E49" s="56"/>
      <c r="F49" s="57"/>
      <c r="G49" s="56"/>
      <c r="H49" s="57"/>
      <c r="I49" s="56"/>
      <c r="J49" s="57"/>
      <c r="K49" s="56"/>
      <c r="L49" s="77"/>
      <c r="M49" s="75">
        <v>3</v>
      </c>
    </row>
    <row r="50" spans="1:13" x14ac:dyDescent="0.25">
      <c r="A50" s="74">
        <v>49</v>
      </c>
      <c r="B50" s="54"/>
      <c r="C50" s="55"/>
      <c r="D50" s="55"/>
      <c r="E50" s="56"/>
      <c r="F50" s="57"/>
      <c r="G50" s="56"/>
      <c r="H50" s="57"/>
      <c r="I50" s="56"/>
      <c r="J50" s="57"/>
      <c r="K50" s="56"/>
      <c r="L50" s="77"/>
      <c r="M50" s="75">
        <v>2</v>
      </c>
    </row>
    <row r="51" spans="1:13" x14ac:dyDescent="0.25">
      <c r="A51" s="74">
        <v>50</v>
      </c>
      <c r="B51" s="54"/>
      <c r="C51" s="55"/>
      <c r="D51" s="55"/>
      <c r="E51" s="56"/>
      <c r="F51" s="57"/>
      <c r="G51" s="56"/>
      <c r="H51" s="57"/>
      <c r="I51" s="56"/>
      <c r="J51" s="57"/>
      <c r="K51" s="56"/>
      <c r="L51" s="77"/>
      <c r="M51" s="75">
        <v>1</v>
      </c>
    </row>
    <row r="52" spans="1:13" x14ac:dyDescent="0.25">
      <c r="A52" s="74">
        <v>51</v>
      </c>
      <c r="B52" s="54"/>
      <c r="C52" s="55"/>
      <c r="D52" s="55"/>
      <c r="E52" s="56"/>
      <c r="F52" s="57"/>
      <c r="G52" s="56"/>
      <c r="H52" s="57"/>
      <c r="I52" s="56"/>
      <c r="J52" s="57"/>
      <c r="K52" s="56"/>
      <c r="L52" s="77"/>
      <c r="M52" s="75">
        <v>0</v>
      </c>
    </row>
    <row r="53" spans="1:13" x14ac:dyDescent="0.25">
      <c r="A53" s="74">
        <v>52</v>
      </c>
      <c r="B53" s="54"/>
      <c r="C53" s="55"/>
      <c r="D53" s="55"/>
      <c r="E53" s="56"/>
      <c r="F53" s="57"/>
      <c r="G53" s="56"/>
      <c r="H53" s="57"/>
      <c r="I53" s="56"/>
      <c r="J53" s="57"/>
      <c r="K53" s="56"/>
      <c r="L53" s="77"/>
      <c r="M53" s="75">
        <v>0</v>
      </c>
    </row>
    <row r="54" spans="1:13" x14ac:dyDescent="0.25">
      <c r="A54" s="74">
        <v>53</v>
      </c>
      <c r="B54" s="54"/>
      <c r="C54" s="55"/>
      <c r="D54" s="55"/>
      <c r="E54" s="56"/>
      <c r="F54" s="57"/>
      <c r="G54" s="56"/>
      <c r="H54" s="57"/>
      <c r="I54" s="56"/>
      <c r="J54" s="57"/>
      <c r="K54" s="56"/>
      <c r="L54" s="77"/>
      <c r="M54" s="75">
        <v>0</v>
      </c>
    </row>
    <row r="55" spans="1:13" x14ac:dyDescent="0.25">
      <c r="A55" s="74">
        <v>54</v>
      </c>
      <c r="B55" s="54"/>
      <c r="C55" s="55"/>
      <c r="D55" s="55"/>
      <c r="E55" s="56"/>
      <c r="F55" s="57"/>
      <c r="G55" s="56"/>
      <c r="H55" s="57"/>
      <c r="I55" s="56"/>
      <c r="J55" s="57"/>
      <c r="K55" s="56"/>
      <c r="L55" s="77"/>
      <c r="M55" s="75">
        <v>0</v>
      </c>
    </row>
    <row r="56" spans="1:13" x14ac:dyDescent="0.25">
      <c r="A56" s="74">
        <v>55</v>
      </c>
      <c r="B56" s="54"/>
      <c r="C56" s="55"/>
      <c r="D56" s="55"/>
      <c r="E56" s="56"/>
      <c r="F56" s="57"/>
      <c r="G56" s="56"/>
      <c r="H56" s="57"/>
      <c r="I56" s="56"/>
      <c r="J56" s="57"/>
      <c r="K56" s="56"/>
      <c r="L56" s="77"/>
      <c r="M56" s="75">
        <v>0</v>
      </c>
    </row>
    <row r="57" spans="1:13" x14ac:dyDescent="0.25">
      <c r="A57" s="74">
        <v>56</v>
      </c>
      <c r="B57" s="54"/>
      <c r="C57" s="55"/>
      <c r="D57" s="55"/>
      <c r="E57" s="56"/>
      <c r="F57" s="57"/>
      <c r="G57" s="56"/>
      <c r="H57" s="57"/>
      <c r="I57" s="56"/>
      <c r="J57" s="57"/>
      <c r="K57" s="56"/>
      <c r="L57" s="77"/>
      <c r="M57" s="75">
        <v>0</v>
      </c>
    </row>
    <row r="58" spans="1:13" x14ac:dyDescent="0.25">
      <c r="A58" s="74">
        <v>57</v>
      </c>
      <c r="B58" s="54"/>
      <c r="C58" s="55"/>
      <c r="D58" s="55"/>
      <c r="E58" s="56"/>
      <c r="F58" s="57"/>
      <c r="G58" s="56"/>
      <c r="H58" s="57"/>
      <c r="I58" s="56"/>
      <c r="J58" s="57"/>
      <c r="K58" s="56"/>
      <c r="L58" s="77"/>
      <c r="M58" s="75">
        <v>0</v>
      </c>
    </row>
    <row r="59" spans="1:13" x14ac:dyDescent="0.25">
      <c r="A59" s="74">
        <v>58</v>
      </c>
      <c r="B59" s="54"/>
      <c r="C59" s="55"/>
      <c r="D59" s="55"/>
      <c r="E59" s="56"/>
      <c r="F59" s="57"/>
      <c r="G59" s="56"/>
      <c r="H59" s="57"/>
      <c r="I59" s="56"/>
      <c r="J59" s="57"/>
      <c r="K59" s="56"/>
      <c r="L59" s="77"/>
      <c r="M59" s="75">
        <v>0</v>
      </c>
    </row>
    <row r="60" spans="1:13" x14ac:dyDescent="0.25">
      <c r="A60" s="74">
        <v>59</v>
      </c>
      <c r="B60" s="54"/>
      <c r="C60" s="55"/>
      <c r="D60" s="55"/>
      <c r="E60" s="56"/>
      <c r="F60" s="57"/>
      <c r="G60" s="56"/>
      <c r="H60" s="57"/>
      <c r="I60" s="56"/>
      <c r="J60" s="57"/>
      <c r="K60" s="56"/>
      <c r="L60" s="77"/>
      <c r="M60" s="75">
        <v>0</v>
      </c>
    </row>
    <row r="61" spans="1:13" x14ac:dyDescent="0.25">
      <c r="A61" s="74">
        <v>60</v>
      </c>
      <c r="B61" s="54"/>
      <c r="C61" s="55"/>
      <c r="D61" s="55"/>
      <c r="E61" s="56"/>
      <c r="F61" s="57"/>
      <c r="G61" s="56"/>
      <c r="H61" s="57"/>
      <c r="I61" s="56"/>
      <c r="J61" s="57"/>
      <c r="K61" s="56"/>
      <c r="L61" s="77"/>
      <c r="M61" s="75">
        <v>0</v>
      </c>
    </row>
    <row r="62" spans="1:13" x14ac:dyDescent="0.25">
      <c r="A62" s="74">
        <v>61</v>
      </c>
      <c r="B62" s="54"/>
      <c r="C62" s="55"/>
      <c r="D62" s="55"/>
      <c r="E62" s="56"/>
      <c r="F62" s="57"/>
      <c r="G62" s="56"/>
      <c r="H62" s="57"/>
      <c r="I62" s="56"/>
      <c r="J62" s="57"/>
      <c r="K62" s="56"/>
      <c r="L62" s="77"/>
      <c r="M62" s="75">
        <v>0</v>
      </c>
    </row>
    <row r="63" spans="1:13" x14ac:dyDescent="0.25">
      <c r="A63" s="74">
        <v>62</v>
      </c>
      <c r="B63" s="54"/>
      <c r="C63" s="55"/>
      <c r="D63" s="55"/>
      <c r="E63" s="56"/>
      <c r="F63" s="57"/>
      <c r="G63" s="56"/>
      <c r="H63" s="57"/>
      <c r="I63" s="56"/>
      <c r="J63" s="57"/>
      <c r="K63" s="56"/>
      <c r="L63" s="77"/>
      <c r="M63" s="75">
        <v>0</v>
      </c>
    </row>
    <row r="64" spans="1:13" x14ac:dyDescent="0.25">
      <c r="A64" s="74">
        <v>63</v>
      </c>
      <c r="B64" s="54"/>
      <c r="C64" s="55"/>
      <c r="D64" s="55"/>
      <c r="E64" s="56"/>
      <c r="F64" s="57"/>
      <c r="G64" s="56"/>
      <c r="H64" s="57"/>
      <c r="I64" s="56"/>
      <c r="J64" s="57"/>
      <c r="K64" s="56"/>
      <c r="L64" s="77"/>
      <c r="M64" s="75">
        <v>0</v>
      </c>
    </row>
    <row r="65" spans="1:13" x14ac:dyDescent="0.25">
      <c r="A65" s="74">
        <v>64</v>
      </c>
      <c r="B65" s="54"/>
      <c r="C65" s="55"/>
      <c r="D65" s="55"/>
      <c r="E65" s="56"/>
      <c r="F65" s="57"/>
      <c r="G65" s="56"/>
      <c r="H65" s="57"/>
      <c r="I65" s="56"/>
      <c r="J65" s="57"/>
      <c r="K65" s="56"/>
      <c r="L65" s="77"/>
      <c r="M65" s="75">
        <v>0</v>
      </c>
    </row>
    <row r="66" spans="1:13" x14ac:dyDescent="0.25">
      <c r="A66" s="74">
        <v>65</v>
      </c>
      <c r="B66" s="54"/>
      <c r="C66" s="55"/>
      <c r="D66" s="55"/>
      <c r="E66" s="56"/>
      <c r="F66" s="57"/>
      <c r="G66" s="56"/>
      <c r="H66" s="57"/>
      <c r="I66" s="56"/>
      <c r="J66" s="57"/>
      <c r="K66" s="56"/>
      <c r="L66" s="77"/>
      <c r="M66" s="75">
        <v>0</v>
      </c>
    </row>
    <row r="67" spans="1:13" x14ac:dyDescent="0.25">
      <c r="A67" s="74">
        <v>66</v>
      </c>
      <c r="B67" s="54"/>
      <c r="C67" s="55"/>
      <c r="D67" s="55"/>
      <c r="E67" s="56"/>
      <c r="F67" s="57"/>
      <c r="G67" s="56"/>
      <c r="H67" s="57"/>
      <c r="I67" s="56"/>
      <c r="J67" s="57"/>
      <c r="K67" s="56"/>
      <c r="L67" s="77"/>
      <c r="M67" s="75">
        <v>0</v>
      </c>
    </row>
    <row r="68" spans="1:13" x14ac:dyDescent="0.25">
      <c r="A68" s="74">
        <v>67</v>
      </c>
      <c r="B68" s="54"/>
      <c r="C68" s="55"/>
      <c r="D68" s="55"/>
      <c r="E68" s="56"/>
      <c r="F68" s="57"/>
      <c r="G68" s="56"/>
      <c r="H68" s="57"/>
      <c r="I68" s="56"/>
      <c r="J68" s="57"/>
      <c r="K68" s="56"/>
      <c r="L68" s="77"/>
      <c r="M68" s="75">
        <v>0</v>
      </c>
    </row>
    <row r="69" spans="1:13" x14ac:dyDescent="0.25">
      <c r="A69" s="74">
        <v>68</v>
      </c>
      <c r="B69" s="54"/>
      <c r="C69" s="55"/>
      <c r="D69" s="55"/>
      <c r="E69" s="56"/>
      <c r="F69" s="57"/>
      <c r="G69" s="56"/>
      <c r="H69" s="57"/>
      <c r="I69" s="56"/>
      <c r="J69" s="57"/>
      <c r="K69" s="56"/>
      <c r="L69" s="77"/>
      <c r="M69" s="75">
        <v>0</v>
      </c>
    </row>
    <row r="70" spans="1:13" x14ac:dyDescent="0.25">
      <c r="A70" s="74">
        <v>69</v>
      </c>
      <c r="B70" s="54"/>
      <c r="C70" s="55"/>
      <c r="D70" s="55"/>
      <c r="E70" s="56"/>
      <c r="F70" s="57"/>
      <c r="G70" s="56"/>
      <c r="H70" s="57"/>
      <c r="I70" s="56"/>
      <c r="J70" s="57"/>
      <c r="K70" s="56"/>
      <c r="L70" s="77"/>
      <c r="M70" s="75">
        <v>0</v>
      </c>
    </row>
    <row r="71" spans="1:13" x14ac:dyDescent="0.25">
      <c r="A71" s="74">
        <v>70</v>
      </c>
      <c r="B71" s="54"/>
      <c r="C71" s="55"/>
      <c r="D71" s="55"/>
      <c r="E71" s="56"/>
      <c r="F71" s="57"/>
      <c r="G71" s="56"/>
      <c r="H71" s="57"/>
      <c r="I71" s="56"/>
      <c r="J71" s="57"/>
      <c r="K71" s="56"/>
      <c r="L71" s="77"/>
      <c r="M71" s="75">
        <v>0</v>
      </c>
    </row>
    <row r="72" spans="1:13" x14ac:dyDescent="0.25">
      <c r="A72" s="74">
        <v>71</v>
      </c>
      <c r="B72" s="54"/>
      <c r="C72" s="55"/>
      <c r="D72" s="55"/>
      <c r="E72" s="56"/>
      <c r="F72" s="57"/>
      <c r="G72" s="56"/>
      <c r="H72" s="57"/>
      <c r="I72" s="56"/>
      <c r="J72" s="57"/>
      <c r="K72" s="56"/>
      <c r="L72" s="77"/>
      <c r="M72" s="75">
        <v>0</v>
      </c>
    </row>
    <row r="73" spans="1:13" x14ac:dyDescent="0.25">
      <c r="A73" s="74">
        <v>72</v>
      </c>
      <c r="B73" s="54"/>
      <c r="C73" s="55"/>
      <c r="D73" s="55"/>
      <c r="E73" s="56"/>
      <c r="F73" s="57"/>
      <c r="G73" s="56"/>
      <c r="H73" s="57"/>
      <c r="I73" s="56"/>
      <c r="J73" s="57"/>
      <c r="K73" s="56"/>
      <c r="L73" s="77"/>
      <c r="M73" s="75">
        <v>0</v>
      </c>
    </row>
    <row r="74" spans="1:13" x14ac:dyDescent="0.25">
      <c r="A74" s="74">
        <v>73</v>
      </c>
      <c r="B74" s="54"/>
      <c r="C74" s="55"/>
      <c r="D74" s="55"/>
      <c r="E74" s="56"/>
      <c r="F74" s="57"/>
      <c r="G74" s="56"/>
      <c r="H74" s="57"/>
      <c r="I74" s="56"/>
      <c r="J74" s="57"/>
      <c r="K74" s="56"/>
      <c r="L74" s="77"/>
      <c r="M74" s="75">
        <v>0</v>
      </c>
    </row>
    <row r="75" spans="1:13" x14ac:dyDescent="0.25">
      <c r="A75" s="74">
        <v>74</v>
      </c>
      <c r="B75" s="54"/>
      <c r="C75" s="55"/>
      <c r="D75" s="55"/>
      <c r="E75" s="56"/>
      <c r="F75" s="57"/>
      <c r="G75" s="56"/>
      <c r="H75" s="57"/>
      <c r="I75" s="56"/>
      <c r="J75" s="57"/>
      <c r="K75" s="56"/>
      <c r="L75" s="77"/>
      <c r="M75" s="75">
        <v>0</v>
      </c>
    </row>
    <row r="76" spans="1:13" x14ac:dyDescent="0.25">
      <c r="A76" s="74">
        <v>75</v>
      </c>
      <c r="B76" s="54"/>
      <c r="C76" s="55"/>
      <c r="D76" s="55"/>
      <c r="E76" s="56"/>
      <c r="F76" s="57"/>
      <c r="G76" s="56"/>
      <c r="H76" s="57"/>
      <c r="I76" s="56"/>
      <c r="J76" s="57"/>
      <c r="K76" s="56"/>
      <c r="L76" s="77"/>
      <c r="M76" s="75">
        <v>0</v>
      </c>
    </row>
    <row r="77" spans="1:13" x14ac:dyDescent="0.25">
      <c r="A77" s="74">
        <v>76</v>
      </c>
      <c r="B77" s="54"/>
      <c r="C77" s="55"/>
      <c r="D77" s="55"/>
      <c r="E77" s="56"/>
      <c r="F77" s="57"/>
      <c r="G77" s="56"/>
      <c r="H77" s="57"/>
      <c r="I77" s="56"/>
      <c r="J77" s="57"/>
      <c r="K77" s="56"/>
      <c r="L77" s="77"/>
      <c r="M77" s="75">
        <v>0</v>
      </c>
    </row>
    <row r="78" spans="1:13" x14ac:dyDescent="0.25">
      <c r="A78" s="74">
        <v>77</v>
      </c>
      <c r="B78" s="54"/>
      <c r="C78" s="55"/>
      <c r="D78" s="55"/>
      <c r="E78" s="56"/>
      <c r="F78" s="57"/>
      <c r="G78" s="56"/>
      <c r="H78" s="57"/>
      <c r="I78" s="56"/>
      <c r="J78" s="57"/>
      <c r="K78" s="56"/>
      <c r="L78" s="77"/>
      <c r="M78" s="75">
        <v>0</v>
      </c>
    </row>
    <row r="79" spans="1:13" x14ac:dyDescent="0.25">
      <c r="A79" s="74">
        <v>78</v>
      </c>
      <c r="B79" s="54"/>
      <c r="C79" s="55"/>
      <c r="D79" s="55"/>
      <c r="E79" s="56"/>
      <c r="F79" s="57"/>
      <c r="G79" s="56"/>
      <c r="H79" s="57"/>
      <c r="I79" s="56"/>
      <c r="J79" s="57"/>
      <c r="K79" s="56"/>
      <c r="L79" s="77"/>
      <c r="M79" s="75">
        <v>0</v>
      </c>
    </row>
    <row r="80" spans="1:13" x14ac:dyDescent="0.25">
      <c r="A80" s="74">
        <v>79</v>
      </c>
      <c r="B80" s="54"/>
      <c r="C80" s="55"/>
      <c r="D80" s="55"/>
      <c r="E80" s="56"/>
      <c r="F80" s="57"/>
      <c r="G80" s="56"/>
      <c r="H80" s="57"/>
      <c r="I80" s="56"/>
      <c r="J80" s="57"/>
      <c r="K80" s="56"/>
      <c r="L80" s="77"/>
      <c r="M80" s="75">
        <v>0</v>
      </c>
    </row>
    <row r="81" spans="1:13" x14ac:dyDescent="0.25">
      <c r="A81" s="74">
        <v>80</v>
      </c>
      <c r="B81" s="54"/>
      <c r="C81" s="55"/>
      <c r="D81" s="55"/>
      <c r="E81" s="56"/>
      <c r="F81" s="57"/>
      <c r="G81" s="56"/>
      <c r="H81" s="57"/>
      <c r="I81" s="56"/>
      <c r="J81" s="57"/>
      <c r="K81" s="56"/>
      <c r="L81" s="77"/>
      <c r="M81" s="75">
        <v>0</v>
      </c>
    </row>
    <row r="82" spans="1:13" x14ac:dyDescent="0.25">
      <c r="A82" s="74">
        <v>81</v>
      </c>
      <c r="B82" s="54"/>
      <c r="C82" s="55"/>
      <c r="D82" s="55"/>
      <c r="E82" s="56"/>
      <c r="F82" s="57"/>
      <c r="G82" s="56"/>
      <c r="H82" s="57"/>
      <c r="I82" s="56"/>
      <c r="J82" s="57"/>
      <c r="K82" s="56"/>
      <c r="L82" s="77"/>
      <c r="M82" s="75">
        <v>0</v>
      </c>
    </row>
    <row r="83" spans="1:13" x14ac:dyDescent="0.25">
      <c r="A83" s="74">
        <v>82</v>
      </c>
      <c r="B83" s="54"/>
      <c r="C83" s="55"/>
      <c r="D83" s="55"/>
      <c r="E83" s="56"/>
      <c r="F83" s="57"/>
      <c r="G83" s="56"/>
      <c r="H83" s="57"/>
      <c r="I83" s="56"/>
      <c r="J83" s="57"/>
      <c r="K83" s="56"/>
      <c r="L83" s="77"/>
      <c r="M83" s="75">
        <v>0</v>
      </c>
    </row>
    <row r="84" spans="1:13" x14ac:dyDescent="0.25">
      <c r="A84" s="74">
        <v>83</v>
      </c>
      <c r="B84" s="54"/>
      <c r="C84" s="55"/>
      <c r="D84" s="55"/>
      <c r="E84" s="56"/>
      <c r="F84" s="57"/>
      <c r="G84" s="56"/>
      <c r="H84" s="57"/>
      <c r="I84" s="56"/>
      <c r="J84" s="57"/>
      <c r="K84" s="56"/>
      <c r="L84" s="77"/>
      <c r="M84" s="75">
        <v>0</v>
      </c>
    </row>
    <row r="85" spans="1:13" x14ac:dyDescent="0.25">
      <c r="A85" s="74">
        <v>84</v>
      </c>
      <c r="B85" s="54"/>
      <c r="C85" s="55"/>
      <c r="D85" s="55"/>
      <c r="E85" s="56"/>
      <c r="F85" s="57"/>
      <c r="G85" s="56"/>
      <c r="H85" s="57"/>
      <c r="I85" s="56"/>
      <c r="J85" s="57"/>
      <c r="K85" s="56"/>
      <c r="L85" s="77"/>
      <c r="M85" s="75">
        <v>0</v>
      </c>
    </row>
    <row r="86" spans="1:13" x14ac:dyDescent="0.25">
      <c r="A86" s="74">
        <v>85</v>
      </c>
      <c r="B86" s="54"/>
      <c r="C86" s="55"/>
      <c r="D86" s="55"/>
      <c r="E86" s="56"/>
      <c r="F86" s="57"/>
      <c r="G86" s="56"/>
      <c r="H86" s="57"/>
      <c r="I86" s="56"/>
      <c r="J86" s="57"/>
      <c r="K86" s="56"/>
      <c r="L86" s="77"/>
      <c r="M86" s="75">
        <v>0</v>
      </c>
    </row>
    <row r="87" spans="1:13" x14ac:dyDescent="0.25">
      <c r="A87" s="74">
        <v>86</v>
      </c>
      <c r="B87" s="54"/>
      <c r="C87" s="55"/>
      <c r="D87" s="55"/>
      <c r="E87" s="56"/>
      <c r="F87" s="57"/>
      <c r="G87" s="56"/>
      <c r="H87" s="57"/>
      <c r="I87" s="56"/>
      <c r="J87" s="57"/>
      <c r="K87" s="56"/>
      <c r="L87" s="77"/>
      <c r="M87" s="75">
        <v>0</v>
      </c>
    </row>
    <row r="88" spans="1:13" x14ac:dyDescent="0.25">
      <c r="A88" s="74">
        <v>87</v>
      </c>
      <c r="B88" s="54"/>
      <c r="C88" s="55"/>
      <c r="D88" s="55"/>
      <c r="E88" s="56"/>
      <c r="F88" s="57"/>
      <c r="G88" s="56"/>
      <c r="H88" s="57"/>
      <c r="I88" s="56"/>
      <c r="J88" s="57"/>
      <c r="K88" s="56"/>
      <c r="L88" s="77"/>
      <c r="M88" s="75">
        <v>0</v>
      </c>
    </row>
    <row r="89" spans="1:13" x14ac:dyDescent="0.25">
      <c r="A89" s="74">
        <v>88</v>
      </c>
      <c r="B89" s="54"/>
      <c r="C89" s="55"/>
      <c r="D89" s="55"/>
      <c r="E89" s="56"/>
      <c r="F89" s="57"/>
      <c r="G89" s="56"/>
      <c r="H89" s="57"/>
      <c r="I89" s="56"/>
      <c r="J89" s="57"/>
      <c r="K89" s="56"/>
      <c r="L89" s="77"/>
      <c r="M89" s="75">
        <v>0</v>
      </c>
    </row>
    <row r="90" spans="1:13" x14ac:dyDescent="0.25">
      <c r="A90" s="74">
        <v>89</v>
      </c>
      <c r="B90" s="54"/>
      <c r="C90" s="55"/>
      <c r="D90" s="55"/>
      <c r="E90" s="56"/>
      <c r="F90" s="57"/>
      <c r="G90" s="56"/>
      <c r="H90" s="57"/>
      <c r="I90" s="56"/>
      <c r="J90" s="57"/>
      <c r="K90" s="56"/>
      <c r="L90" s="77"/>
      <c r="M90" s="75">
        <v>0</v>
      </c>
    </row>
    <row r="91" spans="1:13" x14ac:dyDescent="0.25">
      <c r="A91" s="74">
        <v>90</v>
      </c>
      <c r="B91" s="54"/>
      <c r="C91" s="55"/>
      <c r="D91" s="55"/>
      <c r="E91" s="56"/>
      <c r="F91" s="57"/>
      <c r="G91" s="56"/>
      <c r="H91" s="57"/>
      <c r="I91" s="56"/>
      <c r="J91" s="57"/>
      <c r="K91" s="56"/>
      <c r="L91" s="77"/>
      <c r="M91" s="75">
        <v>0</v>
      </c>
    </row>
    <row r="92" spans="1:13" x14ac:dyDescent="0.25">
      <c r="A92" s="74">
        <v>91</v>
      </c>
      <c r="B92" s="54"/>
      <c r="C92" s="55"/>
      <c r="D92" s="55"/>
      <c r="E92" s="56"/>
      <c r="F92" s="57"/>
      <c r="G92" s="56"/>
      <c r="H92" s="57"/>
      <c r="I92" s="56"/>
      <c r="J92" s="57"/>
      <c r="K92" s="56"/>
      <c r="L92" s="77"/>
      <c r="M92" s="75">
        <v>0</v>
      </c>
    </row>
    <row r="93" spans="1:13" x14ac:dyDescent="0.25">
      <c r="A93" s="74">
        <v>92</v>
      </c>
      <c r="B93" s="54"/>
      <c r="C93" s="55"/>
      <c r="D93" s="55"/>
      <c r="E93" s="56"/>
      <c r="F93" s="57"/>
      <c r="G93" s="56"/>
      <c r="H93" s="57"/>
      <c r="I93" s="56"/>
      <c r="J93" s="57"/>
      <c r="K93" s="56"/>
      <c r="L93" s="77"/>
      <c r="M93" s="75">
        <v>0</v>
      </c>
    </row>
    <row r="94" spans="1:13" x14ac:dyDescent="0.25">
      <c r="A94" s="74">
        <v>93</v>
      </c>
      <c r="B94" s="54"/>
      <c r="C94" s="55"/>
      <c r="D94" s="55"/>
      <c r="E94" s="56"/>
      <c r="F94" s="57"/>
      <c r="G94" s="56"/>
      <c r="H94" s="57"/>
      <c r="I94" s="56"/>
      <c r="J94" s="57"/>
      <c r="K94" s="56"/>
      <c r="L94" s="77"/>
      <c r="M94" s="75">
        <v>0</v>
      </c>
    </row>
    <row r="95" spans="1:13" x14ac:dyDescent="0.25">
      <c r="A95" s="74">
        <v>94</v>
      </c>
      <c r="B95" s="54"/>
      <c r="C95" s="55"/>
      <c r="D95" s="55"/>
      <c r="E95" s="56"/>
      <c r="F95" s="57"/>
      <c r="G95" s="56"/>
      <c r="H95" s="57"/>
      <c r="I95" s="56"/>
      <c r="J95" s="57"/>
      <c r="K95" s="56"/>
      <c r="L95" s="77"/>
      <c r="M95" s="75">
        <v>0</v>
      </c>
    </row>
    <row r="96" spans="1:13" x14ac:dyDescent="0.25">
      <c r="A96" s="74">
        <v>95</v>
      </c>
      <c r="B96" s="54"/>
      <c r="C96" s="55"/>
      <c r="D96" s="55"/>
      <c r="E96" s="56"/>
      <c r="F96" s="56"/>
      <c r="G96" s="56"/>
      <c r="H96" s="56"/>
      <c r="I96" s="56"/>
      <c r="J96" s="56"/>
      <c r="K96" s="56"/>
      <c r="L96" s="77"/>
      <c r="M96" s="75">
        <v>0</v>
      </c>
    </row>
    <row r="97" spans="1:13" x14ac:dyDescent="0.25">
      <c r="A97" s="74">
        <v>96</v>
      </c>
      <c r="B97" s="54"/>
      <c r="C97" s="55"/>
      <c r="D97" s="55"/>
      <c r="E97" s="56"/>
      <c r="F97" s="57"/>
      <c r="G97" s="56"/>
      <c r="H97" s="57"/>
      <c r="I97" s="56"/>
      <c r="J97" s="57"/>
      <c r="K97" s="56"/>
      <c r="L97" s="77"/>
      <c r="M97" s="75">
        <v>0</v>
      </c>
    </row>
    <row r="98" spans="1:13" x14ac:dyDescent="0.25">
      <c r="A98" s="74">
        <v>97</v>
      </c>
      <c r="B98" s="54"/>
      <c r="C98" s="55"/>
      <c r="D98" s="55"/>
      <c r="E98" s="56"/>
      <c r="F98" s="57"/>
      <c r="G98" s="56"/>
      <c r="H98" s="57"/>
      <c r="I98" s="56"/>
      <c r="J98" s="57"/>
      <c r="K98" s="56"/>
      <c r="L98" s="77"/>
      <c r="M98" s="75">
        <v>0</v>
      </c>
    </row>
    <row r="99" spans="1:13" x14ac:dyDescent="0.25">
      <c r="A99" s="74">
        <v>98</v>
      </c>
      <c r="B99" s="54"/>
      <c r="C99" s="55"/>
      <c r="D99" s="55"/>
      <c r="E99" s="56"/>
      <c r="F99" s="57"/>
      <c r="G99" s="56"/>
      <c r="H99" s="57"/>
      <c r="I99" s="56"/>
      <c r="J99" s="57"/>
      <c r="K99" s="56"/>
      <c r="L99" s="77"/>
      <c r="M99" s="75">
        <v>0</v>
      </c>
    </row>
    <row r="100" spans="1:13" x14ac:dyDescent="0.25">
      <c r="A100" s="74">
        <v>99</v>
      </c>
      <c r="B100" s="54"/>
      <c r="C100" s="55"/>
      <c r="D100" s="55"/>
      <c r="E100" s="56"/>
      <c r="F100" s="57"/>
      <c r="G100" s="56"/>
      <c r="H100" s="57"/>
      <c r="I100" s="56"/>
      <c r="J100" s="57"/>
      <c r="K100" s="56"/>
      <c r="L100" s="77"/>
      <c r="M100" s="75">
        <v>0</v>
      </c>
    </row>
    <row r="101" spans="1:13" x14ac:dyDescent="0.25">
      <c r="A101" s="74">
        <v>100</v>
      </c>
      <c r="B101" s="54"/>
      <c r="C101" s="55"/>
      <c r="D101" s="55"/>
      <c r="E101" s="56"/>
      <c r="F101" s="57"/>
      <c r="G101" s="56"/>
      <c r="H101" s="57"/>
      <c r="I101" s="56"/>
      <c r="J101" s="57"/>
      <c r="K101" s="56"/>
      <c r="L101" s="77"/>
      <c r="M101" s="75">
        <v>0</v>
      </c>
    </row>
    <row r="102" spans="1:13" x14ac:dyDescent="0.25">
      <c r="A102" s="74">
        <v>101</v>
      </c>
      <c r="B102" s="54"/>
      <c r="C102" s="55"/>
      <c r="D102" s="55"/>
      <c r="E102" s="56"/>
      <c r="F102" s="57"/>
      <c r="G102" s="56"/>
      <c r="H102" s="57"/>
      <c r="I102" s="56"/>
      <c r="J102" s="57"/>
      <c r="K102" s="56"/>
      <c r="L102" s="77"/>
      <c r="M102" s="75">
        <v>0</v>
      </c>
    </row>
    <row r="103" spans="1:13" x14ac:dyDescent="0.25">
      <c r="A103" s="74">
        <v>102</v>
      </c>
      <c r="B103" s="54"/>
      <c r="C103" s="55"/>
      <c r="D103" s="55"/>
      <c r="E103" s="56"/>
      <c r="F103" s="57"/>
      <c r="G103" s="56"/>
      <c r="H103" s="57"/>
      <c r="I103" s="56"/>
      <c r="J103" s="57"/>
      <c r="K103" s="56"/>
      <c r="L103" s="77"/>
      <c r="M103" s="75">
        <v>0</v>
      </c>
    </row>
    <row r="104" spans="1:13" x14ac:dyDescent="0.25">
      <c r="A104" s="74">
        <v>103</v>
      </c>
      <c r="B104" s="54"/>
      <c r="C104" s="55"/>
      <c r="D104" s="55"/>
      <c r="E104" s="56"/>
      <c r="F104" s="57"/>
      <c r="G104" s="56"/>
      <c r="H104" s="57"/>
      <c r="I104" s="56"/>
      <c r="J104" s="57"/>
      <c r="K104" s="56"/>
      <c r="L104" s="77"/>
      <c r="M104" s="75">
        <v>0</v>
      </c>
    </row>
    <row r="105" spans="1:13" x14ac:dyDescent="0.25">
      <c r="A105" s="74">
        <v>104</v>
      </c>
      <c r="B105" s="54"/>
      <c r="C105" s="55"/>
      <c r="D105" s="55"/>
      <c r="E105" s="56"/>
      <c r="F105" s="57"/>
      <c r="G105" s="56"/>
      <c r="H105" s="57"/>
      <c r="I105" s="56"/>
      <c r="J105" s="57"/>
      <c r="K105" s="56"/>
      <c r="L105" s="77"/>
      <c r="M105" s="75">
        <v>0</v>
      </c>
    </row>
    <row r="106" spans="1:13" x14ac:dyDescent="0.25">
      <c r="A106" s="74">
        <v>105</v>
      </c>
      <c r="B106" s="54"/>
      <c r="C106" s="55"/>
      <c r="D106" s="55"/>
      <c r="E106" s="56"/>
      <c r="F106" s="57"/>
      <c r="G106" s="56"/>
      <c r="H106" s="57"/>
      <c r="I106" s="56"/>
      <c r="J106" s="57"/>
      <c r="K106" s="56"/>
      <c r="L106" s="77"/>
      <c r="M106" s="75">
        <v>0</v>
      </c>
    </row>
    <row r="107" spans="1:13" x14ac:dyDescent="0.25">
      <c r="A107" s="74">
        <v>106</v>
      </c>
      <c r="B107" s="54"/>
      <c r="C107" s="55"/>
      <c r="D107" s="55"/>
      <c r="E107" s="56"/>
      <c r="F107" s="57"/>
      <c r="G107" s="56"/>
      <c r="H107" s="57"/>
      <c r="I107" s="56"/>
      <c r="J107" s="57"/>
      <c r="K107" s="56"/>
      <c r="L107" s="77"/>
      <c r="M107" s="75">
        <v>0</v>
      </c>
    </row>
    <row r="108" spans="1:13" x14ac:dyDescent="0.25">
      <c r="A108" s="74">
        <v>107</v>
      </c>
      <c r="B108" s="54"/>
      <c r="C108" s="55"/>
      <c r="D108" s="55"/>
      <c r="E108" s="56"/>
      <c r="F108" s="57"/>
      <c r="G108" s="56"/>
      <c r="H108" s="57"/>
      <c r="I108" s="56"/>
      <c r="J108" s="57"/>
      <c r="K108" s="56"/>
      <c r="L108" s="77"/>
      <c r="M108" s="75">
        <v>0</v>
      </c>
    </row>
    <row r="109" spans="1:13" x14ac:dyDescent="0.25">
      <c r="A109" s="74">
        <v>108</v>
      </c>
      <c r="B109" s="54"/>
      <c r="C109" s="55"/>
      <c r="D109" s="55"/>
      <c r="E109" s="56"/>
      <c r="F109" s="57"/>
      <c r="G109" s="56"/>
      <c r="H109" s="57"/>
      <c r="I109" s="56"/>
      <c r="J109" s="57"/>
      <c r="K109" s="56"/>
      <c r="L109" s="77"/>
      <c r="M109" s="75">
        <v>0</v>
      </c>
    </row>
    <row r="110" spans="1:13" x14ac:dyDescent="0.25">
      <c r="A110" s="74">
        <v>109</v>
      </c>
      <c r="B110" s="54"/>
      <c r="C110" s="55"/>
      <c r="D110" s="55"/>
      <c r="E110" s="56"/>
      <c r="F110" s="57"/>
      <c r="G110" s="56"/>
      <c r="H110" s="57"/>
      <c r="I110" s="56"/>
      <c r="J110" s="57"/>
      <c r="K110" s="56"/>
      <c r="L110" s="77"/>
      <c r="M110" s="75">
        <v>0</v>
      </c>
    </row>
    <row r="111" spans="1:13" x14ac:dyDescent="0.25">
      <c r="A111" s="74">
        <v>110</v>
      </c>
      <c r="B111" s="54"/>
      <c r="C111" s="55"/>
      <c r="D111" s="55"/>
      <c r="E111" s="56"/>
      <c r="F111" s="57"/>
      <c r="G111" s="56"/>
      <c r="H111" s="57"/>
      <c r="I111" s="56"/>
      <c r="J111" s="57"/>
      <c r="K111" s="56"/>
      <c r="L111" s="77"/>
      <c r="M111" s="75">
        <v>0</v>
      </c>
    </row>
    <row r="112" spans="1:13" x14ac:dyDescent="0.25">
      <c r="A112" s="74">
        <v>111</v>
      </c>
      <c r="B112" s="54"/>
      <c r="C112" s="55"/>
      <c r="D112" s="55"/>
      <c r="E112" s="56"/>
      <c r="F112" s="57"/>
      <c r="G112" s="56"/>
      <c r="H112" s="57"/>
      <c r="I112" s="56"/>
      <c r="J112" s="57"/>
      <c r="K112" s="56"/>
      <c r="L112" s="77"/>
      <c r="M112" s="75">
        <v>0</v>
      </c>
    </row>
    <row r="113" spans="1:13" x14ac:dyDescent="0.25">
      <c r="A113" s="74">
        <v>112</v>
      </c>
      <c r="B113" s="54"/>
      <c r="C113" s="55"/>
      <c r="D113" s="55"/>
      <c r="E113" s="56"/>
      <c r="F113" s="57"/>
      <c r="G113" s="56"/>
      <c r="H113" s="57"/>
      <c r="I113" s="56"/>
      <c r="J113" s="57"/>
      <c r="K113" s="56"/>
      <c r="L113" s="77"/>
      <c r="M113" s="75">
        <v>0</v>
      </c>
    </row>
    <row r="114" spans="1:13" x14ac:dyDescent="0.25">
      <c r="A114" s="74">
        <v>113</v>
      </c>
      <c r="B114" s="54"/>
      <c r="C114" s="55"/>
      <c r="D114" s="55"/>
      <c r="E114" s="56"/>
      <c r="F114" s="57"/>
      <c r="G114" s="56"/>
      <c r="H114" s="57"/>
      <c r="I114" s="56"/>
      <c r="J114" s="57"/>
      <c r="K114" s="56"/>
      <c r="L114" s="77"/>
      <c r="M114" s="75">
        <v>0</v>
      </c>
    </row>
    <row r="115" spans="1:13" x14ac:dyDescent="0.25">
      <c r="A115" s="74">
        <v>114</v>
      </c>
      <c r="B115" s="54"/>
      <c r="C115" s="55"/>
      <c r="D115" s="55"/>
      <c r="E115" s="56"/>
      <c r="F115" s="57"/>
      <c r="G115" s="56"/>
      <c r="H115" s="57"/>
      <c r="I115" s="56"/>
      <c r="J115" s="57"/>
      <c r="K115" s="56"/>
      <c r="L115" s="77"/>
      <c r="M115" s="75">
        <v>0</v>
      </c>
    </row>
    <row r="116" spans="1:13" x14ac:dyDescent="0.25">
      <c r="A116" s="74">
        <v>115</v>
      </c>
      <c r="B116" s="54"/>
      <c r="C116" s="55"/>
      <c r="D116" s="55"/>
      <c r="E116" s="56"/>
      <c r="F116" s="57"/>
      <c r="G116" s="56"/>
      <c r="H116" s="57"/>
      <c r="I116" s="56"/>
      <c r="J116" s="57"/>
      <c r="K116" s="56"/>
      <c r="L116" s="77"/>
      <c r="M116" s="75">
        <v>0</v>
      </c>
    </row>
    <row r="117" spans="1:13" x14ac:dyDescent="0.25">
      <c r="A117" s="74">
        <v>116</v>
      </c>
      <c r="B117" s="54"/>
      <c r="C117" s="55"/>
      <c r="D117" s="55"/>
      <c r="E117" s="56"/>
      <c r="F117" s="57"/>
      <c r="G117" s="56"/>
      <c r="H117" s="57"/>
      <c r="I117" s="56"/>
      <c r="J117" s="57"/>
      <c r="K117" s="56"/>
      <c r="L117" s="77"/>
      <c r="M117" s="75">
        <v>0</v>
      </c>
    </row>
    <row r="118" spans="1:13" x14ac:dyDescent="0.25">
      <c r="A118" s="74">
        <v>117</v>
      </c>
      <c r="B118" s="54"/>
      <c r="C118" s="55"/>
      <c r="D118" s="55"/>
      <c r="E118" s="56"/>
      <c r="F118" s="57"/>
      <c r="G118" s="56"/>
      <c r="H118" s="57"/>
      <c r="I118" s="56"/>
      <c r="J118" s="57"/>
      <c r="K118" s="56"/>
      <c r="L118" s="77"/>
      <c r="M118" s="75">
        <v>0</v>
      </c>
    </row>
    <row r="119" spans="1:13" x14ac:dyDescent="0.25">
      <c r="A119" s="74">
        <v>118</v>
      </c>
      <c r="B119" s="54"/>
      <c r="C119" s="55"/>
      <c r="D119" s="55"/>
      <c r="E119" s="56"/>
      <c r="F119" s="57"/>
      <c r="G119" s="56"/>
      <c r="H119" s="57"/>
      <c r="I119" s="56"/>
      <c r="J119" s="57"/>
      <c r="K119" s="56"/>
      <c r="L119" s="77"/>
      <c r="M119" s="75">
        <v>0</v>
      </c>
    </row>
    <row r="120" spans="1:13" x14ac:dyDescent="0.25">
      <c r="A120" s="74">
        <v>119</v>
      </c>
      <c r="B120" s="54"/>
      <c r="C120" s="55"/>
      <c r="D120" s="55"/>
      <c r="E120" s="56"/>
      <c r="F120" s="57"/>
      <c r="G120" s="56"/>
      <c r="H120" s="57"/>
      <c r="I120" s="56"/>
      <c r="J120" s="57"/>
      <c r="K120" s="56"/>
      <c r="L120" s="77"/>
      <c r="M120" s="75">
        <v>0</v>
      </c>
    </row>
  </sheetData>
  <autoFilter ref="A1:N113" xr:uid="{00000000-0009-0000-0000-00000B000000}"/>
  <phoneticPr fontId="0" type="noConversion"/>
  <conditionalFormatting sqref="F2:L113">
    <cfRule type="cellIs" dxfId="47" priority="2" operator="lessThan">
      <formula>0</formula>
    </cfRule>
  </conditionalFormatting>
  <conditionalFormatting sqref="F114:L120">
    <cfRule type="cellIs" dxfId="46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&amp;A
          4.12.2021&amp;R&amp;12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6">
    <tabColor rgb="FFFF0000"/>
  </sheetPr>
  <dimension ref="A1:N173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84"/>
      <c r="C2" s="85"/>
      <c r="D2" s="85"/>
      <c r="E2" s="84"/>
      <c r="F2" s="84"/>
      <c r="G2" s="84"/>
      <c r="H2" s="84"/>
      <c r="I2" s="84"/>
      <c r="J2" s="84"/>
      <c r="K2" s="84"/>
      <c r="L2" s="86"/>
      <c r="M2" s="75">
        <v>223</v>
      </c>
      <c r="N2" s="17">
        <f>COUNT(B2:B184)</f>
        <v>0</v>
      </c>
    </row>
    <row r="3" spans="1:14" x14ac:dyDescent="0.25">
      <c r="A3" s="74">
        <v>2</v>
      </c>
      <c r="B3" s="84"/>
      <c r="C3" s="85"/>
      <c r="D3" s="85"/>
      <c r="E3" s="84"/>
      <c r="F3" s="84"/>
      <c r="G3" s="84"/>
      <c r="H3" s="84"/>
      <c r="I3" s="84"/>
      <c r="J3" s="84"/>
      <c r="K3" s="84"/>
      <c r="L3" s="86"/>
      <c r="M3" s="75">
        <v>198</v>
      </c>
    </row>
    <row r="4" spans="1:14" x14ac:dyDescent="0.25">
      <c r="A4" s="74">
        <v>3</v>
      </c>
      <c r="B4" s="84"/>
      <c r="C4" s="85"/>
      <c r="D4" s="85"/>
      <c r="E4" s="84"/>
      <c r="F4" s="84"/>
      <c r="G4" s="84"/>
      <c r="H4" s="84"/>
      <c r="I4" s="84"/>
      <c r="J4" s="84"/>
      <c r="K4" s="84"/>
      <c r="L4" s="86"/>
      <c r="M4" s="75">
        <v>180</v>
      </c>
    </row>
    <row r="5" spans="1:14" x14ac:dyDescent="0.25">
      <c r="A5" s="74">
        <v>4</v>
      </c>
      <c r="B5" s="84"/>
      <c r="C5" s="85"/>
      <c r="D5" s="85"/>
      <c r="E5" s="84"/>
      <c r="F5" s="84"/>
      <c r="G5" s="84"/>
      <c r="H5" s="84"/>
      <c r="I5" s="84"/>
      <c r="J5" s="84"/>
      <c r="K5" s="84"/>
      <c r="L5" s="86"/>
      <c r="M5" s="75">
        <v>168</v>
      </c>
    </row>
    <row r="6" spans="1:14" x14ac:dyDescent="0.25">
      <c r="A6" s="74">
        <v>5</v>
      </c>
      <c r="B6" s="84"/>
      <c r="C6" s="85"/>
      <c r="D6" s="85"/>
      <c r="E6" s="84"/>
      <c r="F6" s="84"/>
      <c r="G6" s="84"/>
      <c r="H6" s="84"/>
      <c r="I6" s="84"/>
      <c r="J6" s="84"/>
      <c r="K6" s="84"/>
      <c r="L6" s="86"/>
      <c r="M6" s="75">
        <v>156</v>
      </c>
    </row>
    <row r="7" spans="1:14" x14ac:dyDescent="0.25">
      <c r="A7" s="74">
        <v>6</v>
      </c>
      <c r="B7" s="84"/>
      <c r="C7" s="85"/>
      <c r="D7" s="85"/>
      <c r="E7" s="84"/>
      <c r="F7" s="84"/>
      <c r="G7" s="84"/>
      <c r="H7" s="84"/>
      <c r="I7" s="84"/>
      <c r="J7" s="84"/>
      <c r="K7" s="84"/>
      <c r="L7" s="86"/>
      <c r="M7" s="75">
        <v>147</v>
      </c>
    </row>
    <row r="8" spans="1:14" x14ac:dyDescent="0.25">
      <c r="A8" s="74">
        <v>7</v>
      </c>
      <c r="B8" s="84"/>
      <c r="C8" s="85"/>
      <c r="D8" s="85"/>
      <c r="E8" s="84"/>
      <c r="F8" s="84"/>
      <c r="G8" s="84"/>
      <c r="H8" s="84"/>
      <c r="I8" s="84"/>
      <c r="J8" s="84"/>
      <c r="K8" s="84"/>
      <c r="L8" s="86"/>
      <c r="M8" s="75">
        <v>138</v>
      </c>
    </row>
    <row r="9" spans="1:14" x14ac:dyDescent="0.25">
      <c r="A9" s="74">
        <v>8</v>
      </c>
      <c r="B9" s="84"/>
      <c r="C9" s="85"/>
      <c r="D9" s="85"/>
      <c r="E9" s="84"/>
      <c r="F9" s="84"/>
      <c r="G9" s="84"/>
      <c r="H9" s="84"/>
      <c r="I9" s="84"/>
      <c r="J9" s="84"/>
      <c r="K9" s="84"/>
      <c r="L9" s="86"/>
      <c r="M9" s="75">
        <v>131</v>
      </c>
    </row>
    <row r="10" spans="1:14" x14ac:dyDescent="0.25">
      <c r="A10" s="74">
        <v>9</v>
      </c>
      <c r="B10" s="84"/>
      <c r="C10" s="85"/>
      <c r="D10" s="85"/>
      <c r="E10" s="84"/>
      <c r="F10" s="84"/>
      <c r="G10" s="84"/>
      <c r="H10" s="84"/>
      <c r="I10" s="84"/>
      <c r="J10" s="84"/>
      <c r="K10" s="84"/>
      <c r="L10" s="86"/>
      <c r="M10" s="75">
        <v>124</v>
      </c>
    </row>
    <row r="11" spans="1:14" x14ac:dyDescent="0.25">
      <c r="A11" s="74">
        <v>10</v>
      </c>
      <c r="B11" s="84"/>
      <c r="C11" s="85"/>
      <c r="D11" s="85"/>
      <c r="E11" s="84"/>
      <c r="F11" s="84"/>
      <c r="G11" s="84"/>
      <c r="H11" s="84"/>
      <c r="I11" s="84"/>
      <c r="J11" s="84"/>
      <c r="K11" s="84"/>
      <c r="L11" s="86"/>
      <c r="M11" s="75">
        <v>117</v>
      </c>
    </row>
    <row r="12" spans="1:14" x14ac:dyDescent="0.25">
      <c r="A12" s="74">
        <v>11</v>
      </c>
      <c r="B12" s="84"/>
      <c r="C12" s="85"/>
      <c r="D12" s="85"/>
      <c r="E12" s="84"/>
      <c r="F12" s="84"/>
      <c r="G12" s="84"/>
      <c r="H12" s="84"/>
      <c r="I12" s="84"/>
      <c r="J12" s="84"/>
      <c r="K12" s="84"/>
      <c r="L12" s="86"/>
      <c r="M12" s="75">
        <v>110</v>
      </c>
    </row>
    <row r="13" spans="1:14" x14ac:dyDescent="0.25">
      <c r="A13" s="74">
        <v>12</v>
      </c>
      <c r="B13" s="84"/>
      <c r="C13" s="85"/>
      <c r="D13" s="85"/>
      <c r="E13" s="84"/>
      <c r="F13" s="84"/>
      <c r="G13" s="84"/>
      <c r="H13" s="84"/>
      <c r="I13" s="84"/>
      <c r="J13" s="84"/>
      <c r="K13" s="84"/>
      <c r="L13" s="86"/>
      <c r="M13" s="75">
        <v>105</v>
      </c>
    </row>
    <row r="14" spans="1:14" x14ac:dyDescent="0.25">
      <c r="A14" s="74">
        <v>13</v>
      </c>
      <c r="B14" s="84"/>
      <c r="C14" s="85"/>
      <c r="D14" s="85"/>
      <c r="E14" s="84"/>
      <c r="F14" s="84"/>
      <c r="G14" s="84"/>
      <c r="H14" s="84"/>
      <c r="I14" s="84"/>
      <c r="J14" s="84"/>
      <c r="K14" s="84"/>
      <c r="L14" s="86"/>
      <c r="M14" s="75">
        <v>100</v>
      </c>
    </row>
    <row r="15" spans="1:14" x14ac:dyDescent="0.25">
      <c r="A15" s="74">
        <v>14</v>
      </c>
      <c r="B15" s="84"/>
      <c r="C15" s="85"/>
      <c r="D15" s="85"/>
      <c r="E15" s="84"/>
      <c r="F15" s="84"/>
      <c r="G15" s="84"/>
      <c r="H15" s="84"/>
      <c r="I15" s="84"/>
      <c r="J15" s="84"/>
      <c r="K15" s="84"/>
      <c r="L15" s="86"/>
      <c r="M15" s="75">
        <v>95</v>
      </c>
    </row>
    <row r="16" spans="1:14" x14ac:dyDescent="0.25">
      <c r="A16" s="74">
        <v>15</v>
      </c>
      <c r="B16" s="84"/>
      <c r="C16" s="85"/>
      <c r="D16" s="85"/>
      <c r="E16" s="84"/>
      <c r="F16" s="84"/>
      <c r="G16" s="84"/>
      <c r="H16" s="84"/>
      <c r="I16" s="84"/>
      <c r="J16" s="84"/>
      <c r="K16" s="84"/>
      <c r="L16" s="86"/>
      <c r="M16" s="75">
        <v>90</v>
      </c>
    </row>
    <row r="17" spans="1:13" x14ac:dyDescent="0.25">
      <c r="A17" s="74">
        <v>16</v>
      </c>
      <c r="B17" s="84"/>
      <c r="C17" s="85"/>
      <c r="D17" s="85"/>
      <c r="E17" s="84"/>
      <c r="F17" s="84"/>
      <c r="G17" s="84"/>
      <c r="H17" s="84"/>
      <c r="I17" s="84"/>
      <c r="J17" s="84"/>
      <c r="K17" s="84"/>
      <c r="L17" s="86"/>
      <c r="M17" s="75">
        <v>85</v>
      </c>
    </row>
    <row r="18" spans="1:13" x14ac:dyDescent="0.25">
      <c r="A18" s="74">
        <v>17</v>
      </c>
      <c r="B18" s="84"/>
      <c r="C18" s="85"/>
      <c r="D18" s="85"/>
      <c r="E18" s="84"/>
      <c r="F18" s="84"/>
      <c r="G18" s="84"/>
      <c r="H18" s="84"/>
      <c r="I18" s="84"/>
      <c r="J18" s="84"/>
      <c r="K18" s="84"/>
      <c r="L18" s="86"/>
      <c r="M18" s="75">
        <v>80</v>
      </c>
    </row>
    <row r="19" spans="1:13" x14ac:dyDescent="0.25">
      <c r="A19" s="74">
        <v>18</v>
      </c>
      <c r="B19" s="84"/>
      <c r="C19" s="85"/>
      <c r="D19" s="85"/>
      <c r="E19" s="84"/>
      <c r="F19" s="84"/>
      <c r="G19" s="84"/>
      <c r="H19" s="84"/>
      <c r="I19" s="84"/>
      <c r="J19" s="84"/>
      <c r="K19" s="84"/>
      <c r="L19" s="86"/>
      <c r="M19" s="75">
        <v>76</v>
      </c>
    </row>
    <row r="20" spans="1:13" x14ac:dyDescent="0.25">
      <c r="A20" s="74">
        <v>19</v>
      </c>
      <c r="B20" s="84"/>
      <c r="C20" s="85"/>
      <c r="D20" s="85"/>
      <c r="E20" s="84"/>
      <c r="F20" s="84"/>
      <c r="G20" s="84"/>
      <c r="H20" s="84"/>
      <c r="I20" s="84"/>
      <c r="J20" s="84"/>
      <c r="K20" s="84"/>
      <c r="L20" s="86"/>
      <c r="M20" s="75">
        <v>72</v>
      </c>
    </row>
    <row r="21" spans="1:13" x14ac:dyDescent="0.25">
      <c r="A21" s="74">
        <v>20</v>
      </c>
      <c r="B21" s="84"/>
      <c r="C21" s="85"/>
      <c r="D21" s="85"/>
      <c r="E21" s="84"/>
      <c r="F21" s="84"/>
      <c r="G21" s="84"/>
      <c r="H21" s="84"/>
      <c r="I21" s="84"/>
      <c r="J21" s="84"/>
      <c r="K21" s="84"/>
      <c r="L21" s="86"/>
      <c r="M21" s="75">
        <v>68</v>
      </c>
    </row>
    <row r="22" spans="1:13" x14ac:dyDescent="0.25">
      <c r="A22" s="74">
        <v>21</v>
      </c>
      <c r="B22" s="84"/>
      <c r="C22" s="85"/>
      <c r="D22" s="85"/>
      <c r="E22" s="84"/>
      <c r="F22" s="84"/>
      <c r="G22" s="84"/>
      <c r="H22" s="84"/>
      <c r="I22" s="84"/>
      <c r="J22" s="84"/>
      <c r="K22" s="84"/>
      <c r="L22" s="86"/>
      <c r="M22" s="75">
        <v>64</v>
      </c>
    </row>
    <row r="23" spans="1:13" x14ac:dyDescent="0.25">
      <c r="A23" s="74">
        <v>22</v>
      </c>
      <c r="B23" s="84"/>
      <c r="C23" s="85"/>
      <c r="D23" s="85"/>
      <c r="E23" s="84"/>
      <c r="F23" s="84"/>
      <c r="G23" s="84"/>
      <c r="H23" s="84"/>
      <c r="I23" s="84"/>
      <c r="J23" s="84"/>
      <c r="K23" s="84"/>
      <c r="L23" s="86"/>
      <c r="M23" s="75">
        <v>60</v>
      </c>
    </row>
    <row r="24" spans="1:13" x14ac:dyDescent="0.25">
      <c r="A24" s="74">
        <v>23</v>
      </c>
      <c r="B24" s="84"/>
      <c r="C24" s="85"/>
      <c r="D24" s="85"/>
      <c r="E24" s="84"/>
      <c r="F24" s="84"/>
      <c r="G24" s="84"/>
      <c r="H24" s="84"/>
      <c r="I24" s="84"/>
      <c r="J24" s="84"/>
      <c r="K24" s="84"/>
      <c r="L24" s="86"/>
      <c r="M24" s="75">
        <v>56</v>
      </c>
    </row>
    <row r="25" spans="1:13" x14ac:dyDescent="0.25">
      <c r="A25" s="74">
        <v>24</v>
      </c>
      <c r="B25" s="84"/>
      <c r="C25" s="85"/>
      <c r="D25" s="85"/>
      <c r="E25" s="84"/>
      <c r="F25" s="84"/>
      <c r="G25" s="84"/>
      <c r="H25" s="84"/>
      <c r="I25" s="84"/>
      <c r="J25" s="84"/>
      <c r="K25" s="84"/>
      <c r="L25" s="86"/>
      <c r="M25" s="75">
        <v>52</v>
      </c>
    </row>
    <row r="26" spans="1:13" x14ac:dyDescent="0.25">
      <c r="A26" s="74">
        <v>25</v>
      </c>
      <c r="B26" s="84"/>
      <c r="C26" s="85"/>
      <c r="D26" s="85"/>
      <c r="E26" s="84"/>
      <c r="F26" s="84"/>
      <c r="G26" s="84"/>
      <c r="H26" s="84"/>
      <c r="I26" s="84"/>
      <c r="J26" s="84"/>
      <c r="K26" s="84"/>
      <c r="L26" s="86"/>
      <c r="M26" s="75">
        <v>49</v>
      </c>
    </row>
    <row r="27" spans="1:13" x14ac:dyDescent="0.25">
      <c r="A27" s="74">
        <v>26</v>
      </c>
      <c r="B27" s="84"/>
      <c r="C27" s="85"/>
      <c r="D27" s="85"/>
      <c r="E27" s="84"/>
      <c r="F27" s="84"/>
      <c r="G27" s="84"/>
      <c r="H27" s="84"/>
      <c r="I27" s="84"/>
      <c r="J27" s="84"/>
      <c r="K27" s="84"/>
      <c r="L27" s="86"/>
      <c r="M27" s="75">
        <v>46</v>
      </c>
    </row>
    <row r="28" spans="1:13" x14ac:dyDescent="0.25">
      <c r="A28" s="74">
        <v>27</v>
      </c>
      <c r="B28" s="84"/>
      <c r="C28" s="85"/>
      <c r="D28" s="85"/>
      <c r="E28" s="84"/>
      <c r="F28" s="84"/>
      <c r="G28" s="84"/>
      <c r="H28" s="84"/>
      <c r="I28" s="84"/>
      <c r="J28" s="84"/>
      <c r="K28" s="84"/>
      <c r="L28" s="86"/>
      <c r="M28" s="75">
        <v>43</v>
      </c>
    </row>
    <row r="29" spans="1:13" x14ac:dyDescent="0.25">
      <c r="A29" s="74">
        <v>28</v>
      </c>
      <c r="B29" s="84"/>
      <c r="C29" s="85"/>
      <c r="D29" s="85"/>
      <c r="E29" s="84"/>
      <c r="F29" s="84"/>
      <c r="G29" s="84"/>
      <c r="H29" s="84"/>
      <c r="I29" s="84"/>
      <c r="J29" s="84"/>
      <c r="K29" s="84"/>
      <c r="L29" s="86"/>
      <c r="M29" s="75">
        <v>40</v>
      </c>
    </row>
    <row r="30" spans="1:13" x14ac:dyDescent="0.25">
      <c r="A30" s="74">
        <v>29</v>
      </c>
      <c r="B30" s="84"/>
      <c r="C30" s="85"/>
      <c r="D30" s="85"/>
      <c r="E30" s="84"/>
      <c r="F30" s="84"/>
      <c r="G30" s="84"/>
      <c r="H30" s="84"/>
      <c r="I30" s="84"/>
      <c r="J30" s="84"/>
      <c r="K30" s="84"/>
      <c r="L30" s="86"/>
      <c r="M30" s="75">
        <v>37</v>
      </c>
    </row>
    <row r="31" spans="1:13" x14ac:dyDescent="0.25">
      <c r="A31" s="74">
        <v>30</v>
      </c>
      <c r="B31" s="84"/>
      <c r="C31" s="85"/>
      <c r="D31" s="85"/>
      <c r="E31" s="84"/>
      <c r="F31" s="84"/>
      <c r="G31" s="84"/>
      <c r="H31" s="84"/>
      <c r="I31" s="84"/>
      <c r="J31" s="84"/>
      <c r="K31" s="84"/>
      <c r="L31" s="86"/>
      <c r="M31" s="75">
        <v>34</v>
      </c>
    </row>
    <row r="32" spans="1:13" x14ac:dyDescent="0.25">
      <c r="A32" s="74">
        <v>31</v>
      </c>
      <c r="B32" s="84"/>
      <c r="C32" s="85"/>
      <c r="D32" s="85"/>
      <c r="E32" s="84"/>
      <c r="F32" s="84"/>
      <c r="G32" s="84"/>
      <c r="H32" s="84"/>
      <c r="I32" s="84"/>
      <c r="J32" s="84"/>
      <c r="K32" s="84"/>
      <c r="L32" s="86"/>
      <c r="M32" s="75">
        <v>31</v>
      </c>
    </row>
    <row r="33" spans="1:13" x14ac:dyDescent="0.25">
      <c r="A33" s="74">
        <v>32</v>
      </c>
      <c r="B33" s="84"/>
      <c r="C33" s="85"/>
      <c r="D33" s="85"/>
      <c r="E33" s="84"/>
      <c r="F33" s="84"/>
      <c r="G33" s="84"/>
      <c r="H33" s="84"/>
      <c r="I33" s="84"/>
      <c r="J33" s="84"/>
      <c r="K33" s="84"/>
      <c r="L33" s="86"/>
      <c r="M33" s="75">
        <v>28</v>
      </c>
    </row>
    <row r="34" spans="1:13" x14ac:dyDescent="0.25">
      <c r="A34" s="74">
        <v>33</v>
      </c>
      <c r="B34" s="84"/>
      <c r="C34" s="85"/>
      <c r="D34" s="85"/>
      <c r="E34" s="84"/>
      <c r="F34" s="84"/>
      <c r="G34" s="84"/>
      <c r="H34" s="84"/>
      <c r="I34" s="84"/>
      <c r="J34" s="84"/>
      <c r="K34" s="84"/>
      <c r="L34" s="86"/>
      <c r="M34" s="75">
        <v>26</v>
      </c>
    </row>
    <row r="35" spans="1:13" x14ac:dyDescent="0.25">
      <c r="A35" s="74">
        <v>34</v>
      </c>
      <c r="B35" s="84"/>
      <c r="C35" s="85"/>
      <c r="D35" s="85"/>
      <c r="E35" s="84"/>
      <c r="F35" s="84"/>
      <c r="G35" s="84"/>
      <c r="H35" s="84"/>
      <c r="I35" s="84"/>
      <c r="J35" s="84"/>
      <c r="K35" s="84"/>
      <c r="L35" s="86"/>
      <c r="M35" s="75">
        <v>24</v>
      </c>
    </row>
    <row r="36" spans="1:13" x14ac:dyDescent="0.25">
      <c r="A36" s="74">
        <v>35</v>
      </c>
      <c r="B36" s="84"/>
      <c r="C36" s="85"/>
      <c r="D36" s="85"/>
      <c r="E36" s="84"/>
      <c r="F36" s="84"/>
      <c r="G36" s="84"/>
      <c r="H36" s="84"/>
      <c r="I36" s="84"/>
      <c r="J36" s="84"/>
      <c r="K36" s="84"/>
      <c r="L36" s="86"/>
      <c r="M36" s="75">
        <v>22</v>
      </c>
    </row>
    <row r="37" spans="1:13" x14ac:dyDescent="0.25">
      <c r="A37" s="74">
        <v>36</v>
      </c>
      <c r="B37" s="84"/>
      <c r="C37" s="85"/>
      <c r="D37" s="85"/>
      <c r="E37" s="84"/>
      <c r="F37" s="84"/>
      <c r="G37" s="84"/>
      <c r="H37" s="84"/>
      <c r="I37" s="84"/>
      <c r="J37" s="84"/>
      <c r="K37" s="84"/>
      <c r="L37" s="86"/>
      <c r="M37" s="75">
        <v>20</v>
      </c>
    </row>
    <row r="38" spans="1:13" x14ac:dyDescent="0.25">
      <c r="A38" s="74">
        <v>37</v>
      </c>
      <c r="B38" s="84"/>
      <c r="C38" s="85"/>
      <c r="D38" s="85"/>
      <c r="E38" s="84"/>
      <c r="F38" s="84"/>
      <c r="G38" s="84"/>
      <c r="H38" s="84"/>
      <c r="I38" s="84"/>
      <c r="J38" s="84"/>
      <c r="K38" s="84"/>
      <c r="L38" s="86"/>
      <c r="M38" s="75">
        <v>18</v>
      </c>
    </row>
    <row r="39" spans="1:13" x14ac:dyDescent="0.25">
      <c r="A39" s="74">
        <v>38</v>
      </c>
      <c r="B39" s="84"/>
      <c r="C39" s="85"/>
      <c r="D39" s="85"/>
      <c r="E39" s="84"/>
      <c r="F39" s="84"/>
      <c r="G39" s="84"/>
      <c r="H39" s="84"/>
      <c r="I39" s="84"/>
      <c r="J39" s="84"/>
      <c r="K39" s="84"/>
      <c r="L39" s="86"/>
      <c r="M39" s="75">
        <v>16</v>
      </c>
    </row>
    <row r="40" spans="1:13" x14ac:dyDescent="0.25">
      <c r="A40" s="74">
        <v>39</v>
      </c>
      <c r="B40" s="84"/>
      <c r="C40" s="85"/>
      <c r="D40" s="85"/>
      <c r="E40" s="84"/>
      <c r="F40" s="84"/>
      <c r="G40" s="84"/>
      <c r="H40" s="84"/>
      <c r="I40" s="84"/>
      <c r="J40" s="84"/>
      <c r="K40" s="84"/>
      <c r="L40" s="86"/>
      <c r="M40" s="75">
        <v>14</v>
      </c>
    </row>
    <row r="41" spans="1:13" x14ac:dyDescent="0.25">
      <c r="A41" s="74">
        <v>40</v>
      </c>
      <c r="B41" s="84"/>
      <c r="C41" s="85"/>
      <c r="D41" s="85"/>
      <c r="E41" s="84"/>
      <c r="F41" s="84"/>
      <c r="G41" s="84"/>
      <c r="H41" s="84"/>
      <c r="I41" s="84"/>
      <c r="J41" s="84"/>
      <c r="K41" s="84"/>
      <c r="L41" s="86"/>
      <c r="M41" s="75">
        <v>12</v>
      </c>
    </row>
    <row r="42" spans="1:13" x14ac:dyDescent="0.25">
      <c r="A42" s="74">
        <v>41</v>
      </c>
      <c r="B42" s="84"/>
      <c r="C42" s="85"/>
      <c r="D42" s="85"/>
      <c r="E42" s="84"/>
      <c r="F42" s="84"/>
      <c r="G42" s="84"/>
      <c r="H42" s="84"/>
      <c r="I42" s="84"/>
      <c r="J42" s="84"/>
      <c r="K42" s="84"/>
      <c r="L42" s="86"/>
      <c r="M42" s="75">
        <v>10</v>
      </c>
    </row>
    <row r="43" spans="1:13" x14ac:dyDescent="0.25">
      <c r="A43" s="74">
        <v>42</v>
      </c>
      <c r="B43" s="84"/>
      <c r="C43" s="85"/>
      <c r="D43" s="85"/>
      <c r="E43" s="84"/>
      <c r="F43" s="84"/>
      <c r="G43" s="84"/>
      <c r="H43" s="84"/>
      <c r="I43" s="84"/>
      <c r="J43" s="84"/>
      <c r="K43" s="84"/>
      <c r="L43" s="86"/>
      <c r="M43" s="75">
        <v>9</v>
      </c>
    </row>
    <row r="44" spans="1:13" x14ac:dyDescent="0.25">
      <c r="A44" s="74">
        <v>43</v>
      </c>
      <c r="B44" s="84"/>
      <c r="C44" s="85"/>
      <c r="D44" s="85"/>
      <c r="E44" s="84"/>
      <c r="F44" s="84"/>
      <c r="G44" s="84"/>
      <c r="H44" s="84"/>
      <c r="I44" s="84"/>
      <c r="J44" s="84"/>
      <c r="K44" s="84"/>
      <c r="L44" s="86"/>
      <c r="M44" s="75">
        <v>8</v>
      </c>
    </row>
    <row r="45" spans="1:13" x14ac:dyDescent="0.25">
      <c r="A45" s="74">
        <v>44</v>
      </c>
      <c r="B45" s="84"/>
      <c r="C45" s="85"/>
      <c r="D45" s="85"/>
      <c r="E45" s="84"/>
      <c r="F45" s="84"/>
      <c r="G45" s="84"/>
      <c r="H45" s="84"/>
      <c r="I45" s="84"/>
      <c r="J45" s="84"/>
      <c r="K45" s="84"/>
      <c r="L45" s="86"/>
      <c r="M45" s="75">
        <v>7</v>
      </c>
    </row>
    <row r="46" spans="1:13" x14ac:dyDescent="0.25">
      <c r="A46" s="74">
        <v>45</v>
      </c>
      <c r="B46" s="84"/>
      <c r="C46" s="85"/>
      <c r="D46" s="85"/>
      <c r="E46" s="84"/>
      <c r="F46" s="84"/>
      <c r="G46" s="84"/>
      <c r="H46" s="84"/>
      <c r="I46" s="84"/>
      <c r="J46" s="84"/>
      <c r="K46" s="84"/>
      <c r="L46" s="86"/>
      <c r="M46" s="75">
        <v>6</v>
      </c>
    </row>
    <row r="47" spans="1:13" x14ac:dyDescent="0.25">
      <c r="A47" s="74">
        <v>46</v>
      </c>
      <c r="B47" s="84"/>
      <c r="C47" s="85"/>
      <c r="D47" s="85"/>
      <c r="E47" s="84"/>
      <c r="F47" s="84"/>
      <c r="G47" s="84"/>
      <c r="H47" s="84"/>
      <c r="I47" s="84"/>
      <c r="J47" s="84"/>
      <c r="K47" s="84"/>
      <c r="L47" s="86"/>
      <c r="M47" s="75">
        <v>5</v>
      </c>
    </row>
    <row r="48" spans="1:13" x14ac:dyDescent="0.25">
      <c r="A48" s="74">
        <v>47</v>
      </c>
      <c r="B48" s="84"/>
      <c r="C48" s="85"/>
      <c r="D48" s="85"/>
      <c r="E48" s="84"/>
      <c r="F48" s="84"/>
      <c r="G48" s="84"/>
      <c r="H48" s="84"/>
      <c r="I48" s="84"/>
      <c r="J48" s="84"/>
      <c r="K48" s="84"/>
      <c r="L48" s="86"/>
      <c r="M48" s="75">
        <v>4</v>
      </c>
    </row>
    <row r="49" spans="1:13" x14ac:dyDescent="0.25">
      <c r="A49" s="74">
        <v>48</v>
      </c>
      <c r="B49" s="84"/>
      <c r="C49" s="85"/>
      <c r="D49" s="85"/>
      <c r="E49" s="84"/>
      <c r="F49" s="84"/>
      <c r="G49" s="84"/>
      <c r="H49" s="84"/>
      <c r="I49" s="84"/>
      <c r="J49" s="84"/>
      <c r="K49" s="84"/>
      <c r="L49" s="86"/>
      <c r="M49" s="75">
        <v>3</v>
      </c>
    </row>
    <row r="50" spans="1:13" x14ac:dyDescent="0.25">
      <c r="A50" s="74">
        <v>49</v>
      </c>
      <c r="B50" s="84"/>
      <c r="C50" s="85"/>
      <c r="D50" s="85"/>
      <c r="E50" s="84"/>
      <c r="F50" s="84"/>
      <c r="G50" s="84"/>
      <c r="H50" s="84"/>
      <c r="I50" s="84"/>
      <c r="J50" s="84"/>
      <c r="K50" s="84"/>
      <c r="L50" s="86"/>
      <c r="M50" s="75">
        <v>2</v>
      </c>
    </row>
    <row r="51" spans="1:13" x14ac:dyDescent="0.25">
      <c r="A51" s="74">
        <v>50</v>
      </c>
      <c r="B51" s="84"/>
      <c r="C51" s="85"/>
      <c r="D51" s="85"/>
      <c r="E51" s="84"/>
      <c r="F51" s="84"/>
      <c r="G51" s="84"/>
      <c r="H51" s="84"/>
      <c r="I51" s="84"/>
      <c r="J51" s="84"/>
      <c r="K51" s="84"/>
      <c r="L51" s="86"/>
      <c r="M51" s="75">
        <v>1</v>
      </c>
    </row>
    <row r="52" spans="1:13" x14ac:dyDescent="0.25">
      <c r="A52" s="74">
        <v>51</v>
      </c>
      <c r="B52" s="84"/>
      <c r="C52" s="85"/>
      <c r="D52" s="85"/>
      <c r="E52" s="84"/>
      <c r="F52" s="84"/>
      <c r="G52" s="84"/>
      <c r="H52" s="84"/>
      <c r="I52" s="84"/>
      <c r="J52" s="84"/>
      <c r="K52" s="84"/>
      <c r="L52" s="86"/>
      <c r="M52" s="75">
        <v>0</v>
      </c>
    </row>
    <row r="53" spans="1:13" x14ac:dyDescent="0.25">
      <c r="A53" s="74">
        <v>52</v>
      </c>
      <c r="B53" s="84"/>
      <c r="C53" s="85"/>
      <c r="D53" s="85"/>
      <c r="E53" s="84"/>
      <c r="F53" s="84"/>
      <c r="G53" s="84"/>
      <c r="H53" s="84"/>
      <c r="I53" s="84"/>
      <c r="J53" s="84"/>
      <c r="K53" s="84"/>
      <c r="L53" s="86"/>
      <c r="M53" s="75">
        <v>0</v>
      </c>
    </row>
    <row r="54" spans="1:13" x14ac:dyDescent="0.25">
      <c r="A54" s="74">
        <v>53</v>
      </c>
      <c r="B54" s="84"/>
      <c r="C54" s="85"/>
      <c r="D54" s="85"/>
      <c r="E54" s="84"/>
      <c r="F54" s="84"/>
      <c r="G54" s="84"/>
      <c r="H54" s="84"/>
      <c r="I54" s="84"/>
      <c r="J54" s="84"/>
      <c r="K54" s="84"/>
      <c r="L54" s="86"/>
      <c r="M54" s="75">
        <v>0</v>
      </c>
    </row>
    <row r="55" spans="1:13" x14ac:dyDescent="0.25">
      <c r="A55" s="74">
        <v>54</v>
      </c>
      <c r="B55" s="84"/>
      <c r="C55" s="85"/>
      <c r="D55" s="85"/>
      <c r="E55" s="84"/>
      <c r="F55" s="84"/>
      <c r="G55" s="84"/>
      <c r="H55" s="84"/>
      <c r="I55" s="84"/>
      <c r="J55" s="84"/>
      <c r="K55" s="84"/>
      <c r="L55" s="86"/>
      <c r="M55" s="75">
        <v>0</v>
      </c>
    </row>
    <row r="56" spans="1:13" x14ac:dyDescent="0.25">
      <c r="A56" s="74">
        <v>55</v>
      </c>
      <c r="B56" s="84"/>
      <c r="C56" s="85"/>
      <c r="D56" s="85"/>
      <c r="E56" s="84"/>
      <c r="F56" s="84"/>
      <c r="G56" s="84"/>
      <c r="H56" s="84"/>
      <c r="I56" s="84"/>
      <c r="J56" s="84"/>
      <c r="K56" s="84"/>
      <c r="L56" s="86"/>
      <c r="M56" s="75">
        <v>0</v>
      </c>
    </row>
    <row r="57" spans="1:13" x14ac:dyDescent="0.25">
      <c r="A57" s="74">
        <v>56</v>
      </c>
      <c r="B57" s="84"/>
      <c r="C57" s="85"/>
      <c r="D57" s="85"/>
      <c r="E57" s="84"/>
      <c r="F57" s="84"/>
      <c r="G57" s="84"/>
      <c r="H57" s="84"/>
      <c r="I57" s="84"/>
      <c r="J57" s="84"/>
      <c r="K57" s="84"/>
      <c r="L57" s="86"/>
      <c r="M57" s="75">
        <v>0</v>
      </c>
    </row>
    <row r="58" spans="1:13" x14ac:dyDescent="0.25">
      <c r="A58" s="74">
        <v>57</v>
      </c>
      <c r="B58" s="84"/>
      <c r="C58" s="85"/>
      <c r="D58" s="85"/>
      <c r="E58" s="84"/>
      <c r="F58" s="84"/>
      <c r="G58" s="84"/>
      <c r="H58" s="84"/>
      <c r="I58" s="84"/>
      <c r="J58" s="84"/>
      <c r="K58" s="84"/>
      <c r="L58" s="86"/>
      <c r="M58" s="75">
        <v>0</v>
      </c>
    </row>
    <row r="59" spans="1:13" x14ac:dyDescent="0.25">
      <c r="A59" s="74">
        <v>58</v>
      </c>
      <c r="B59" s="84"/>
      <c r="C59" s="85"/>
      <c r="D59" s="85"/>
      <c r="E59" s="84"/>
      <c r="F59" s="84"/>
      <c r="G59" s="84"/>
      <c r="H59" s="84"/>
      <c r="I59" s="84"/>
      <c r="J59" s="84"/>
      <c r="K59" s="84"/>
      <c r="L59" s="86"/>
      <c r="M59" s="75">
        <v>0</v>
      </c>
    </row>
    <row r="60" spans="1:13" x14ac:dyDescent="0.25">
      <c r="A60" s="74">
        <v>59</v>
      </c>
      <c r="B60" s="84"/>
      <c r="C60" s="85"/>
      <c r="D60" s="85"/>
      <c r="E60" s="84"/>
      <c r="F60" s="84"/>
      <c r="G60" s="84"/>
      <c r="H60" s="84"/>
      <c r="I60" s="84"/>
      <c r="J60" s="84"/>
      <c r="K60" s="84"/>
      <c r="L60" s="86"/>
      <c r="M60" s="75">
        <v>0</v>
      </c>
    </row>
    <row r="61" spans="1:13" x14ac:dyDescent="0.25">
      <c r="A61" s="74">
        <v>60</v>
      </c>
      <c r="B61" s="84"/>
      <c r="C61" s="85"/>
      <c r="D61" s="85"/>
      <c r="E61" s="84"/>
      <c r="F61" s="84"/>
      <c r="G61" s="84"/>
      <c r="H61" s="84"/>
      <c r="I61" s="84"/>
      <c r="J61" s="84"/>
      <c r="K61" s="84"/>
      <c r="L61" s="86"/>
      <c r="M61" s="75">
        <v>0</v>
      </c>
    </row>
    <row r="62" spans="1:13" x14ac:dyDescent="0.25">
      <c r="A62" s="74">
        <v>61</v>
      </c>
      <c r="B62" s="84"/>
      <c r="C62" s="85"/>
      <c r="D62" s="85"/>
      <c r="E62" s="84"/>
      <c r="F62" s="84"/>
      <c r="G62" s="84"/>
      <c r="H62" s="84"/>
      <c r="I62" s="84"/>
      <c r="J62" s="84"/>
      <c r="K62" s="84"/>
      <c r="L62" s="86"/>
      <c r="M62" s="75">
        <v>0</v>
      </c>
    </row>
    <row r="63" spans="1:13" x14ac:dyDescent="0.25">
      <c r="A63" s="74">
        <v>62</v>
      </c>
      <c r="B63" s="84"/>
      <c r="C63" s="85"/>
      <c r="D63" s="85"/>
      <c r="E63" s="84"/>
      <c r="F63" s="84"/>
      <c r="G63" s="84"/>
      <c r="H63" s="84"/>
      <c r="I63" s="84"/>
      <c r="J63" s="84"/>
      <c r="K63" s="84"/>
      <c r="L63" s="86"/>
      <c r="M63" s="75">
        <v>0</v>
      </c>
    </row>
    <row r="64" spans="1:13" x14ac:dyDescent="0.25">
      <c r="A64" s="74">
        <v>63</v>
      </c>
      <c r="B64" s="84"/>
      <c r="C64" s="85"/>
      <c r="D64" s="85"/>
      <c r="E64" s="84"/>
      <c r="F64" s="84"/>
      <c r="G64" s="84"/>
      <c r="H64" s="84"/>
      <c r="I64" s="84"/>
      <c r="J64" s="84"/>
      <c r="K64" s="84"/>
      <c r="L64" s="86"/>
      <c r="M64" s="75">
        <v>0</v>
      </c>
    </row>
    <row r="65" spans="1:13" x14ac:dyDescent="0.25">
      <c r="A65" s="74">
        <v>64</v>
      </c>
      <c r="B65" s="84"/>
      <c r="C65" s="85"/>
      <c r="D65" s="85"/>
      <c r="E65" s="84"/>
      <c r="F65" s="84"/>
      <c r="G65" s="84"/>
      <c r="H65" s="84"/>
      <c r="I65" s="84"/>
      <c r="J65" s="84"/>
      <c r="K65" s="84"/>
      <c r="L65" s="86"/>
      <c r="M65" s="75">
        <v>0</v>
      </c>
    </row>
    <row r="66" spans="1:13" x14ac:dyDescent="0.25">
      <c r="A66" s="74">
        <v>65</v>
      </c>
      <c r="B66" s="84"/>
      <c r="C66" s="85"/>
      <c r="D66" s="85"/>
      <c r="E66" s="84"/>
      <c r="F66" s="84"/>
      <c r="G66" s="84"/>
      <c r="H66" s="84"/>
      <c r="I66" s="84"/>
      <c r="J66" s="84"/>
      <c r="K66" s="84"/>
      <c r="L66" s="86"/>
      <c r="M66" s="75">
        <v>0</v>
      </c>
    </row>
    <row r="67" spans="1:13" x14ac:dyDescent="0.25">
      <c r="A67" s="74">
        <v>66</v>
      </c>
      <c r="B67" s="84"/>
      <c r="C67" s="85"/>
      <c r="D67" s="85"/>
      <c r="E67" s="84"/>
      <c r="F67" s="84"/>
      <c r="G67" s="84"/>
      <c r="H67" s="84"/>
      <c r="I67" s="84"/>
      <c r="J67" s="84"/>
      <c r="K67" s="84"/>
      <c r="L67" s="86"/>
      <c r="M67" s="75">
        <v>0</v>
      </c>
    </row>
    <row r="68" spans="1:13" x14ac:dyDescent="0.25">
      <c r="A68" s="74">
        <v>67</v>
      </c>
      <c r="B68" s="84"/>
      <c r="C68" s="85"/>
      <c r="D68" s="85"/>
      <c r="E68" s="84"/>
      <c r="F68" s="84"/>
      <c r="G68" s="84"/>
      <c r="H68" s="84"/>
      <c r="I68" s="84"/>
      <c r="J68" s="84"/>
      <c r="K68" s="84"/>
      <c r="L68" s="86"/>
      <c r="M68" s="75">
        <v>0</v>
      </c>
    </row>
    <row r="69" spans="1:13" x14ac:dyDescent="0.25">
      <c r="A69" s="74">
        <v>68</v>
      </c>
      <c r="B69" s="84"/>
      <c r="C69" s="85"/>
      <c r="D69" s="85"/>
      <c r="E69" s="84"/>
      <c r="F69" s="84"/>
      <c r="G69" s="84"/>
      <c r="H69" s="84"/>
      <c r="I69" s="84"/>
      <c r="J69" s="84"/>
      <c r="K69" s="84"/>
      <c r="L69" s="86"/>
      <c r="M69" s="75">
        <v>0</v>
      </c>
    </row>
    <row r="70" spans="1:13" x14ac:dyDescent="0.25">
      <c r="A70" s="74">
        <v>69</v>
      </c>
      <c r="B70" s="84"/>
      <c r="C70" s="85"/>
      <c r="D70" s="85"/>
      <c r="E70" s="84"/>
      <c r="F70" s="84"/>
      <c r="G70" s="84"/>
      <c r="H70" s="84"/>
      <c r="I70" s="84"/>
      <c r="J70" s="84"/>
      <c r="K70" s="84"/>
      <c r="L70" s="86"/>
      <c r="M70" s="75">
        <v>0</v>
      </c>
    </row>
    <row r="71" spans="1:13" x14ac:dyDescent="0.25">
      <c r="A71" s="74">
        <v>70</v>
      </c>
      <c r="B71" s="84"/>
      <c r="C71" s="85"/>
      <c r="D71" s="85"/>
      <c r="E71" s="84"/>
      <c r="F71" s="84"/>
      <c r="G71" s="84"/>
      <c r="H71" s="84"/>
      <c r="I71" s="84"/>
      <c r="J71" s="84"/>
      <c r="K71" s="84"/>
      <c r="L71" s="86"/>
      <c r="M71" s="75">
        <v>0</v>
      </c>
    </row>
    <row r="72" spans="1:13" x14ac:dyDescent="0.25">
      <c r="A72" s="74">
        <v>71</v>
      </c>
      <c r="B72" s="84"/>
      <c r="C72" s="85"/>
      <c r="D72" s="85"/>
      <c r="E72" s="84"/>
      <c r="F72" s="84"/>
      <c r="G72" s="84"/>
      <c r="H72" s="84"/>
      <c r="I72" s="84"/>
      <c r="J72" s="84"/>
      <c r="K72" s="84"/>
      <c r="L72" s="86"/>
      <c r="M72" s="75">
        <v>0</v>
      </c>
    </row>
    <row r="73" spans="1:13" x14ac:dyDescent="0.25">
      <c r="A73" s="74">
        <v>72</v>
      </c>
      <c r="B73" s="84"/>
      <c r="C73" s="85"/>
      <c r="D73" s="85"/>
      <c r="E73" s="84"/>
      <c r="F73" s="84"/>
      <c r="G73" s="84"/>
      <c r="H73" s="84"/>
      <c r="I73" s="84"/>
      <c r="J73" s="84"/>
      <c r="K73" s="84"/>
      <c r="L73" s="86"/>
      <c r="M73" s="75">
        <v>0</v>
      </c>
    </row>
    <row r="74" spans="1:13" x14ac:dyDescent="0.25">
      <c r="A74" s="74">
        <v>73</v>
      </c>
      <c r="B74" s="84"/>
      <c r="C74" s="85"/>
      <c r="D74" s="85"/>
      <c r="E74" s="84"/>
      <c r="F74" s="84"/>
      <c r="G74" s="84"/>
      <c r="H74" s="84"/>
      <c r="I74" s="84"/>
      <c r="J74" s="84"/>
      <c r="K74" s="84"/>
      <c r="L74" s="86"/>
      <c r="M74" s="75">
        <v>0</v>
      </c>
    </row>
    <row r="75" spans="1:13" x14ac:dyDescent="0.25">
      <c r="A75" s="74">
        <v>74</v>
      </c>
      <c r="B75" s="84"/>
      <c r="C75" s="85"/>
      <c r="D75" s="85"/>
      <c r="E75" s="84"/>
      <c r="F75" s="84"/>
      <c r="G75" s="84"/>
      <c r="H75" s="84"/>
      <c r="I75" s="84"/>
      <c r="J75" s="84"/>
      <c r="K75" s="84"/>
      <c r="L75" s="86"/>
      <c r="M75" s="75">
        <v>0</v>
      </c>
    </row>
    <row r="76" spans="1:13" x14ac:dyDescent="0.25">
      <c r="A76" s="74">
        <v>75</v>
      </c>
      <c r="B76" s="84"/>
      <c r="C76" s="85"/>
      <c r="D76" s="85"/>
      <c r="E76" s="84"/>
      <c r="F76" s="84"/>
      <c r="G76" s="84"/>
      <c r="H76" s="84"/>
      <c r="I76" s="84"/>
      <c r="J76" s="84"/>
      <c r="K76" s="84"/>
      <c r="L76" s="86"/>
      <c r="M76" s="75">
        <v>0</v>
      </c>
    </row>
    <row r="77" spans="1:13" x14ac:dyDescent="0.25">
      <c r="A77" s="74">
        <v>76</v>
      </c>
      <c r="B77" s="84"/>
      <c r="C77" s="85"/>
      <c r="D77" s="85"/>
      <c r="E77" s="84"/>
      <c r="F77" s="84"/>
      <c r="G77" s="84"/>
      <c r="H77" s="84"/>
      <c r="I77" s="84"/>
      <c r="J77" s="84"/>
      <c r="K77" s="84"/>
      <c r="L77" s="86"/>
      <c r="M77" s="75">
        <v>0</v>
      </c>
    </row>
    <row r="78" spans="1:13" x14ac:dyDescent="0.25">
      <c r="A78" s="74">
        <v>77</v>
      </c>
      <c r="B78" s="84"/>
      <c r="C78" s="85"/>
      <c r="D78" s="85"/>
      <c r="E78" s="84"/>
      <c r="F78" s="84"/>
      <c r="G78" s="84"/>
      <c r="H78" s="84"/>
      <c r="I78" s="84"/>
      <c r="J78" s="84"/>
      <c r="K78" s="84"/>
      <c r="L78" s="86"/>
      <c r="M78" s="75">
        <v>0</v>
      </c>
    </row>
    <row r="79" spans="1:13" x14ac:dyDescent="0.25">
      <c r="A79" s="74">
        <v>78</v>
      </c>
      <c r="B79" s="84"/>
      <c r="C79" s="85"/>
      <c r="D79" s="85"/>
      <c r="E79" s="84"/>
      <c r="F79" s="84"/>
      <c r="G79" s="84"/>
      <c r="H79" s="84"/>
      <c r="I79" s="84"/>
      <c r="J79" s="84"/>
      <c r="K79" s="84"/>
      <c r="L79" s="86"/>
      <c r="M79" s="75">
        <v>0</v>
      </c>
    </row>
    <row r="80" spans="1:13" x14ac:dyDescent="0.25">
      <c r="A80" s="74">
        <v>79</v>
      </c>
      <c r="B80" s="84"/>
      <c r="C80" s="85"/>
      <c r="D80" s="85"/>
      <c r="E80" s="84"/>
      <c r="F80" s="84"/>
      <c r="G80" s="84"/>
      <c r="H80" s="84"/>
      <c r="I80" s="84"/>
      <c r="J80" s="84"/>
      <c r="K80" s="84"/>
      <c r="L80" s="86"/>
      <c r="M80" s="75">
        <v>0</v>
      </c>
    </row>
    <row r="81" spans="1:13" x14ac:dyDescent="0.25">
      <c r="A81" s="74">
        <v>80</v>
      </c>
      <c r="B81" s="84"/>
      <c r="C81" s="85"/>
      <c r="D81" s="85"/>
      <c r="E81" s="84"/>
      <c r="F81" s="84"/>
      <c r="G81" s="84"/>
      <c r="H81" s="84"/>
      <c r="I81" s="84"/>
      <c r="J81" s="84"/>
      <c r="K81" s="84"/>
      <c r="L81" s="86"/>
      <c r="M81" s="75">
        <v>0</v>
      </c>
    </row>
    <row r="82" spans="1:13" x14ac:dyDescent="0.25">
      <c r="A82" s="74">
        <v>81</v>
      </c>
      <c r="B82" s="84"/>
      <c r="C82" s="85"/>
      <c r="D82" s="85"/>
      <c r="E82" s="84"/>
      <c r="F82" s="84"/>
      <c r="G82" s="84"/>
      <c r="H82" s="84"/>
      <c r="I82" s="84"/>
      <c r="J82" s="84"/>
      <c r="K82" s="84"/>
      <c r="L82" s="86"/>
      <c r="M82" s="75">
        <v>0</v>
      </c>
    </row>
    <row r="83" spans="1:13" x14ac:dyDescent="0.25">
      <c r="A83" s="74">
        <v>82</v>
      </c>
      <c r="B83" s="84"/>
      <c r="C83" s="85"/>
      <c r="D83" s="85"/>
      <c r="E83" s="84"/>
      <c r="F83" s="84"/>
      <c r="G83" s="84"/>
      <c r="H83" s="84"/>
      <c r="I83" s="84"/>
      <c r="J83" s="84"/>
      <c r="K83" s="84"/>
      <c r="L83" s="86"/>
      <c r="M83" s="75">
        <v>0</v>
      </c>
    </row>
    <row r="84" spans="1:13" x14ac:dyDescent="0.25">
      <c r="A84" s="74">
        <v>83</v>
      </c>
      <c r="B84" s="84"/>
      <c r="C84" s="85"/>
      <c r="D84" s="85"/>
      <c r="E84" s="84"/>
      <c r="F84" s="84"/>
      <c r="G84" s="84"/>
      <c r="H84" s="84"/>
      <c r="I84" s="84"/>
      <c r="J84" s="84"/>
      <c r="K84" s="84"/>
      <c r="L84" s="86"/>
      <c r="M84" s="75">
        <v>0</v>
      </c>
    </row>
    <row r="85" spans="1:13" x14ac:dyDescent="0.25">
      <c r="A85" s="74">
        <v>84</v>
      </c>
      <c r="B85" s="84"/>
      <c r="C85" s="85"/>
      <c r="D85" s="85"/>
      <c r="E85" s="84"/>
      <c r="F85" s="84"/>
      <c r="G85" s="84"/>
      <c r="H85" s="84"/>
      <c r="I85" s="84"/>
      <c r="J85" s="84"/>
      <c r="K85" s="84"/>
      <c r="L85" s="86"/>
      <c r="M85" s="75">
        <v>0</v>
      </c>
    </row>
    <row r="86" spans="1:13" x14ac:dyDescent="0.25">
      <c r="A86" s="74">
        <v>85</v>
      </c>
      <c r="B86" s="84"/>
      <c r="C86" s="85"/>
      <c r="D86" s="85"/>
      <c r="E86" s="84"/>
      <c r="F86" s="84"/>
      <c r="G86" s="84"/>
      <c r="H86" s="84"/>
      <c r="I86" s="84"/>
      <c r="J86" s="84"/>
      <c r="K86" s="84"/>
      <c r="L86" s="86"/>
      <c r="M86" s="75">
        <v>0</v>
      </c>
    </row>
    <row r="87" spans="1:13" x14ac:dyDescent="0.25">
      <c r="A87" s="74">
        <v>86</v>
      </c>
      <c r="B87" s="84"/>
      <c r="C87" s="85"/>
      <c r="D87" s="85"/>
      <c r="E87" s="84"/>
      <c r="F87" s="84"/>
      <c r="G87" s="84"/>
      <c r="H87" s="84"/>
      <c r="I87" s="84"/>
      <c r="J87" s="84"/>
      <c r="K87" s="84"/>
      <c r="L87" s="86"/>
      <c r="M87" s="75">
        <v>0</v>
      </c>
    </row>
    <row r="88" spans="1:13" x14ac:dyDescent="0.25">
      <c r="A88" s="74">
        <v>87</v>
      </c>
      <c r="B88" s="84"/>
      <c r="C88" s="85"/>
      <c r="D88" s="85"/>
      <c r="E88" s="84"/>
      <c r="F88" s="84"/>
      <c r="G88" s="84"/>
      <c r="H88" s="84"/>
      <c r="I88" s="84"/>
      <c r="J88" s="84"/>
      <c r="K88" s="84"/>
      <c r="L88" s="86"/>
      <c r="M88" s="75">
        <v>0</v>
      </c>
    </row>
    <row r="89" spans="1:13" x14ac:dyDescent="0.25">
      <c r="A89" s="74">
        <v>88</v>
      </c>
      <c r="B89" s="84"/>
      <c r="C89" s="85"/>
      <c r="D89" s="85"/>
      <c r="E89" s="84"/>
      <c r="F89" s="84"/>
      <c r="G89" s="84"/>
      <c r="H89" s="84"/>
      <c r="I89" s="84"/>
      <c r="J89" s="84"/>
      <c r="K89" s="84"/>
      <c r="L89" s="86"/>
      <c r="M89" s="75">
        <v>0</v>
      </c>
    </row>
    <row r="90" spans="1:13" x14ac:dyDescent="0.25">
      <c r="A90" s="74">
        <v>89</v>
      </c>
      <c r="B90" s="84"/>
      <c r="C90" s="85"/>
      <c r="D90" s="85"/>
      <c r="E90" s="84"/>
      <c r="F90" s="84"/>
      <c r="G90" s="84"/>
      <c r="H90" s="84"/>
      <c r="I90" s="84"/>
      <c r="J90" s="84"/>
      <c r="K90" s="84"/>
      <c r="L90" s="86"/>
      <c r="M90" s="75">
        <v>0</v>
      </c>
    </row>
    <row r="91" spans="1:13" x14ac:dyDescent="0.25">
      <c r="A91" s="74">
        <v>90</v>
      </c>
      <c r="B91" s="84"/>
      <c r="C91" s="85"/>
      <c r="D91" s="85"/>
      <c r="E91" s="84"/>
      <c r="F91" s="84"/>
      <c r="G91" s="84"/>
      <c r="H91" s="84"/>
      <c r="I91" s="84"/>
      <c r="J91" s="84"/>
      <c r="K91" s="84"/>
      <c r="L91" s="86"/>
      <c r="M91" s="75">
        <v>0</v>
      </c>
    </row>
    <row r="92" spans="1:13" x14ac:dyDescent="0.25">
      <c r="A92" s="74">
        <v>91</v>
      </c>
      <c r="B92" s="84"/>
      <c r="C92" s="85"/>
      <c r="D92" s="85"/>
      <c r="E92" s="84"/>
      <c r="F92" s="84"/>
      <c r="G92" s="84"/>
      <c r="H92" s="84"/>
      <c r="I92" s="84"/>
      <c r="J92" s="84"/>
      <c r="K92" s="84"/>
      <c r="L92" s="86"/>
      <c r="M92" s="75">
        <v>0</v>
      </c>
    </row>
    <row r="93" spans="1:13" x14ac:dyDescent="0.25">
      <c r="A93" s="74">
        <v>92</v>
      </c>
      <c r="B93" s="84"/>
      <c r="C93" s="85"/>
      <c r="D93" s="85"/>
      <c r="E93" s="84"/>
      <c r="F93" s="84"/>
      <c r="G93" s="84"/>
      <c r="H93" s="84"/>
      <c r="I93" s="84"/>
      <c r="J93" s="84"/>
      <c r="K93" s="84"/>
      <c r="L93" s="86"/>
      <c r="M93" s="75">
        <v>0</v>
      </c>
    </row>
    <row r="94" spans="1:13" x14ac:dyDescent="0.25">
      <c r="A94" s="74">
        <v>93</v>
      </c>
      <c r="B94" s="84"/>
      <c r="C94" s="85"/>
      <c r="D94" s="85"/>
      <c r="E94" s="84"/>
      <c r="F94" s="84"/>
      <c r="G94" s="84"/>
      <c r="H94" s="84"/>
      <c r="I94" s="84"/>
      <c r="J94" s="84"/>
      <c r="K94" s="84"/>
      <c r="L94" s="86"/>
      <c r="M94" s="75">
        <v>0</v>
      </c>
    </row>
    <row r="95" spans="1:13" x14ac:dyDescent="0.25">
      <c r="A95" s="74">
        <v>94</v>
      </c>
      <c r="B95" s="84"/>
      <c r="C95" s="85"/>
      <c r="D95" s="85"/>
      <c r="E95" s="84"/>
      <c r="F95" s="84"/>
      <c r="G95" s="84"/>
      <c r="H95" s="84"/>
      <c r="I95" s="84"/>
      <c r="J95" s="84"/>
      <c r="K95" s="84"/>
      <c r="L95" s="86"/>
      <c r="M95" s="75">
        <v>0</v>
      </c>
    </row>
    <row r="96" spans="1:13" x14ac:dyDescent="0.25">
      <c r="A96" s="74">
        <v>95</v>
      </c>
      <c r="B96" s="84"/>
      <c r="C96" s="85"/>
      <c r="D96" s="85"/>
      <c r="E96" s="84"/>
      <c r="F96" s="84"/>
      <c r="G96" s="84"/>
      <c r="H96" s="84"/>
      <c r="I96" s="84"/>
      <c r="J96" s="84"/>
      <c r="K96" s="84"/>
      <c r="L96" s="86"/>
      <c r="M96" s="75">
        <v>0</v>
      </c>
    </row>
    <row r="97" spans="1:13" x14ac:dyDescent="0.25">
      <c r="A97" s="74">
        <v>96</v>
      </c>
      <c r="B97" s="84"/>
      <c r="C97" s="85"/>
      <c r="D97" s="85"/>
      <c r="E97" s="84"/>
      <c r="F97" s="84"/>
      <c r="G97" s="84"/>
      <c r="H97" s="84"/>
      <c r="I97" s="84"/>
      <c r="J97" s="84"/>
      <c r="K97" s="84"/>
      <c r="L97" s="86"/>
      <c r="M97" s="75">
        <v>0</v>
      </c>
    </row>
    <row r="98" spans="1:13" x14ac:dyDescent="0.25">
      <c r="A98" s="74">
        <v>97</v>
      </c>
      <c r="B98" s="84"/>
      <c r="C98" s="85"/>
      <c r="D98" s="85"/>
      <c r="E98" s="84"/>
      <c r="F98" s="84"/>
      <c r="G98" s="84"/>
      <c r="H98" s="84"/>
      <c r="I98" s="84"/>
      <c r="J98" s="84"/>
      <c r="K98" s="84"/>
      <c r="L98" s="86"/>
      <c r="M98" s="75">
        <v>0</v>
      </c>
    </row>
    <row r="99" spans="1:13" x14ac:dyDescent="0.25">
      <c r="A99" s="74">
        <v>98</v>
      </c>
      <c r="B99" s="84"/>
      <c r="C99" s="85"/>
      <c r="D99" s="85"/>
      <c r="E99" s="84"/>
      <c r="F99" s="84"/>
      <c r="G99" s="84"/>
      <c r="H99" s="84"/>
      <c r="I99" s="84"/>
      <c r="J99" s="84"/>
      <c r="K99" s="84"/>
      <c r="L99" s="86"/>
      <c r="M99" s="75">
        <v>0</v>
      </c>
    </row>
    <row r="100" spans="1:13" x14ac:dyDescent="0.25">
      <c r="A100" s="74">
        <v>99</v>
      </c>
      <c r="B100" s="84"/>
      <c r="C100" s="85"/>
      <c r="D100" s="85"/>
      <c r="E100" s="84"/>
      <c r="F100" s="84"/>
      <c r="G100" s="84"/>
      <c r="H100" s="84"/>
      <c r="I100" s="84"/>
      <c r="J100" s="84"/>
      <c r="K100" s="84"/>
      <c r="L100" s="86"/>
      <c r="M100" s="75">
        <v>0</v>
      </c>
    </row>
    <row r="101" spans="1:13" x14ac:dyDescent="0.25">
      <c r="A101" s="74">
        <v>100</v>
      </c>
      <c r="B101" s="84"/>
      <c r="C101" s="85"/>
      <c r="D101" s="85"/>
      <c r="E101" s="84"/>
      <c r="F101" s="84"/>
      <c r="G101" s="84"/>
      <c r="H101" s="84"/>
      <c r="I101" s="84"/>
      <c r="J101" s="84"/>
      <c r="K101" s="84"/>
      <c r="L101" s="86"/>
      <c r="M101" s="75">
        <v>0</v>
      </c>
    </row>
    <row r="102" spans="1:13" x14ac:dyDescent="0.25">
      <c r="A102" s="74">
        <v>101</v>
      </c>
      <c r="B102" s="84"/>
      <c r="C102" s="85"/>
      <c r="D102" s="85"/>
      <c r="E102" s="84"/>
      <c r="F102" s="84"/>
      <c r="G102" s="84"/>
      <c r="H102" s="84"/>
      <c r="I102" s="84"/>
      <c r="J102" s="84"/>
      <c r="K102" s="84"/>
      <c r="L102" s="86"/>
      <c r="M102" s="75">
        <v>0</v>
      </c>
    </row>
    <row r="103" spans="1:13" x14ac:dyDescent="0.25">
      <c r="A103" s="74">
        <v>102</v>
      </c>
      <c r="B103" s="84"/>
      <c r="C103" s="85"/>
      <c r="D103" s="85"/>
      <c r="E103" s="84"/>
      <c r="F103" s="84"/>
      <c r="G103" s="84"/>
      <c r="H103" s="84"/>
      <c r="I103" s="84"/>
      <c r="J103" s="84"/>
      <c r="K103" s="84"/>
      <c r="L103" s="86"/>
      <c r="M103" s="75">
        <v>0</v>
      </c>
    </row>
    <row r="104" spans="1:13" x14ac:dyDescent="0.25">
      <c r="A104" s="74">
        <v>103</v>
      </c>
      <c r="B104" s="84"/>
      <c r="C104" s="85"/>
      <c r="D104" s="85"/>
      <c r="E104" s="84"/>
      <c r="F104" s="84"/>
      <c r="G104" s="84"/>
      <c r="H104" s="84"/>
      <c r="I104" s="84"/>
      <c r="J104" s="84"/>
      <c r="K104" s="84"/>
      <c r="L104" s="86"/>
      <c r="M104" s="75">
        <v>0</v>
      </c>
    </row>
    <row r="105" spans="1:13" x14ac:dyDescent="0.25">
      <c r="A105" s="74">
        <v>104</v>
      </c>
      <c r="B105" s="84"/>
      <c r="C105" s="85"/>
      <c r="D105" s="85"/>
      <c r="E105" s="84"/>
      <c r="F105" s="84"/>
      <c r="G105" s="84"/>
      <c r="H105" s="84"/>
      <c r="I105" s="84"/>
      <c r="J105" s="84"/>
      <c r="K105" s="84"/>
      <c r="L105" s="86"/>
      <c r="M105" s="75">
        <v>0</v>
      </c>
    </row>
    <row r="106" spans="1:13" x14ac:dyDescent="0.25">
      <c r="A106" s="74">
        <v>105</v>
      </c>
      <c r="B106" s="84"/>
      <c r="C106" s="85"/>
      <c r="D106" s="85"/>
      <c r="E106" s="84"/>
      <c r="F106" s="84"/>
      <c r="G106" s="84"/>
      <c r="H106" s="84"/>
      <c r="I106" s="84"/>
      <c r="J106" s="84"/>
      <c r="K106" s="84"/>
      <c r="L106" s="86"/>
      <c r="M106" s="75">
        <v>0</v>
      </c>
    </row>
    <row r="107" spans="1:13" x14ac:dyDescent="0.25">
      <c r="A107" s="74">
        <v>106</v>
      </c>
      <c r="B107" s="84"/>
      <c r="C107" s="85"/>
      <c r="D107" s="85"/>
      <c r="E107" s="84"/>
      <c r="F107" s="84"/>
      <c r="G107" s="84"/>
      <c r="H107" s="84"/>
      <c r="I107" s="84"/>
      <c r="J107" s="84"/>
      <c r="K107" s="84"/>
      <c r="L107" s="86"/>
      <c r="M107" s="75">
        <v>0</v>
      </c>
    </row>
    <row r="108" spans="1:13" x14ac:dyDescent="0.25">
      <c r="A108" s="74">
        <v>107</v>
      </c>
      <c r="B108" s="84"/>
      <c r="C108" s="85"/>
      <c r="D108" s="85"/>
      <c r="E108" s="84"/>
      <c r="F108" s="84"/>
      <c r="G108" s="84"/>
      <c r="H108" s="84"/>
      <c r="I108" s="84"/>
      <c r="J108" s="84"/>
      <c r="K108" s="84"/>
      <c r="L108" s="86"/>
      <c r="M108" s="75">
        <v>0</v>
      </c>
    </row>
    <row r="109" spans="1:13" x14ac:dyDescent="0.25">
      <c r="A109" s="74">
        <v>108</v>
      </c>
      <c r="B109" s="84"/>
      <c r="C109" s="85"/>
      <c r="D109" s="85"/>
      <c r="E109" s="84"/>
      <c r="F109" s="84"/>
      <c r="G109" s="84"/>
      <c r="H109" s="84"/>
      <c r="I109" s="84"/>
      <c r="J109" s="84"/>
      <c r="K109" s="84"/>
      <c r="L109" s="86"/>
      <c r="M109" s="75">
        <v>0</v>
      </c>
    </row>
    <row r="110" spans="1:13" x14ac:dyDescent="0.25">
      <c r="A110" s="74">
        <v>109</v>
      </c>
      <c r="B110" s="84"/>
      <c r="C110" s="85"/>
      <c r="D110" s="85"/>
      <c r="E110" s="84"/>
      <c r="F110" s="84"/>
      <c r="G110" s="84"/>
      <c r="H110" s="84"/>
      <c r="I110" s="84"/>
      <c r="J110" s="84"/>
      <c r="K110" s="84"/>
      <c r="L110" s="86"/>
      <c r="M110" s="75">
        <v>0</v>
      </c>
    </row>
    <row r="111" spans="1:13" x14ac:dyDescent="0.25">
      <c r="A111" s="74">
        <v>110</v>
      </c>
      <c r="B111" s="84"/>
      <c r="C111" s="85"/>
      <c r="D111" s="85"/>
      <c r="E111" s="84"/>
      <c r="F111" s="84"/>
      <c r="G111" s="84"/>
      <c r="H111" s="84"/>
      <c r="I111" s="84"/>
      <c r="J111" s="84"/>
      <c r="K111" s="84"/>
      <c r="L111" s="86"/>
      <c r="M111" s="75">
        <v>0</v>
      </c>
    </row>
    <row r="112" spans="1:13" x14ac:dyDescent="0.25">
      <c r="A112" s="74">
        <v>111</v>
      </c>
      <c r="B112" s="84"/>
      <c r="C112" s="85"/>
      <c r="D112" s="85"/>
      <c r="E112" s="84"/>
      <c r="F112" s="84"/>
      <c r="G112" s="84"/>
      <c r="H112" s="84"/>
      <c r="I112" s="84"/>
      <c r="J112" s="84"/>
      <c r="K112" s="84"/>
      <c r="L112" s="86"/>
      <c r="M112" s="75">
        <v>0</v>
      </c>
    </row>
    <row r="113" spans="1:13" x14ac:dyDescent="0.25">
      <c r="A113" s="74">
        <v>112</v>
      </c>
      <c r="B113" s="84"/>
      <c r="C113" s="85"/>
      <c r="D113" s="85"/>
      <c r="E113" s="84"/>
      <c r="F113" s="84"/>
      <c r="G113" s="84"/>
      <c r="H113" s="84"/>
      <c r="I113" s="84"/>
      <c r="J113" s="84"/>
      <c r="K113" s="84"/>
      <c r="L113" s="86"/>
      <c r="M113" s="75">
        <v>0</v>
      </c>
    </row>
    <row r="114" spans="1:13" x14ac:dyDescent="0.25">
      <c r="A114" s="74">
        <v>113</v>
      </c>
      <c r="B114" s="84"/>
      <c r="C114" s="85"/>
      <c r="D114" s="85"/>
      <c r="E114" s="84"/>
      <c r="F114" s="84"/>
      <c r="G114" s="84"/>
      <c r="H114" s="84"/>
      <c r="I114" s="84"/>
      <c r="J114" s="84"/>
      <c r="K114" s="84"/>
      <c r="L114" s="86"/>
      <c r="M114" s="75">
        <v>0</v>
      </c>
    </row>
    <row r="115" spans="1:13" x14ac:dyDescent="0.25">
      <c r="A115" s="74">
        <v>114</v>
      </c>
      <c r="B115" s="84"/>
      <c r="C115" s="85"/>
      <c r="D115" s="85"/>
      <c r="E115" s="84"/>
      <c r="F115" s="84"/>
      <c r="G115" s="84"/>
      <c r="H115" s="84"/>
      <c r="I115" s="84"/>
      <c r="J115" s="84"/>
      <c r="K115" s="84"/>
      <c r="L115" s="86"/>
      <c r="M115" s="75">
        <v>0</v>
      </c>
    </row>
    <row r="116" spans="1:13" x14ac:dyDescent="0.25">
      <c r="A116" s="74">
        <v>115</v>
      </c>
      <c r="B116" s="84"/>
      <c r="C116" s="85"/>
      <c r="D116" s="85"/>
      <c r="E116" s="84"/>
      <c r="F116" s="84"/>
      <c r="G116" s="84"/>
      <c r="H116" s="84"/>
      <c r="I116" s="84"/>
      <c r="J116" s="84"/>
      <c r="K116" s="84"/>
      <c r="L116" s="86"/>
      <c r="M116" s="75">
        <v>0</v>
      </c>
    </row>
    <row r="117" spans="1:13" x14ac:dyDescent="0.25">
      <c r="A117" s="74">
        <v>116</v>
      </c>
      <c r="B117" s="84"/>
      <c r="C117" s="85"/>
      <c r="D117" s="85"/>
      <c r="E117" s="84"/>
      <c r="F117" s="84"/>
      <c r="G117" s="84"/>
      <c r="H117" s="84"/>
      <c r="I117" s="84"/>
      <c r="J117" s="84"/>
      <c r="K117" s="84"/>
      <c r="L117" s="86"/>
      <c r="M117" s="75">
        <v>0</v>
      </c>
    </row>
    <row r="118" spans="1:13" x14ac:dyDescent="0.25">
      <c r="A118" s="74">
        <v>117</v>
      </c>
      <c r="B118" s="84"/>
      <c r="C118" s="85"/>
      <c r="D118" s="85"/>
      <c r="E118" s="84"/>
      <c r="F118" s="84"/>
      <c r="G118" s="84"/>
      <c r="H118" s="84"/>
      <c r="I118" s="84"/>
      <c r="J118" s="84"/>
      <c r="K118" s="84"/>
      <c r="L118" s="86"/>
      <c r="M118" s="75">
        <v>0</v>
      </c>
    </row>
    <row r="119" spans="1:13" x14ac:dyDescent="0.25">
      <c r="A119" s="74">
        <v>118</v>
      </c>
      <c r="B119" s="84"/>
      <c r="C119" s="85"/>
      <c r="D119" s="85"/>
      <c r="E119" s="84"/>
      <c r="F119" s="84"/>
      <c r="G119" s="84"/>
      <c r="H119" s="84"/>
      <c r="I119" s="84"/>
      <c r="J119" s="84"/>
      <c r="K119" s="84"/>
      <c r="L119" s="86"/>
      <c r="M119" s="75">
        <v>0</v>
      </c>
    </row>
    <row r="120" spans="1:13" x14ac:dyDescent="0.25">
      <c r="A120" s="74">
        <v>119</v>
      </c>
      <c r="B120" s="84"/>
      <c r="C120" s="85"/>
      <c r="D120" s="85"/>
      <c r="E120" s="84"/>
      <c r="F120" s="84"/>
      <c r="G120" s="84"/>
      <c r="H120" s="84"/>
      <c r="I120" s="84"/>
      <c r="J120" s="84"/>
      <c r="K120" s="84"/>
      <c r="L120" s="86"/>
      <c r="M120" s="75">
        <v>0</v>
      </c>
    </row>
    <row r="121" spans="1:13" x14ac:dyDescent="0.25">
      <c r="A121" s="74">
        <v>120</v>
      </c>
      <c r="B121" s="84"/>
      <c r="C121" s="85"/>
      <c r="D121" s="85"/>
      <c r="E121" s="84"/>
      <c r="F121" s="84"/>
      <c r="G121" s="84"/>
      <c r="H121" s="84"/>
      <c r="I121" s="84"/>
      <c r="J121" s="84"/>
      <c r="K121" s="84"/>
      <c r="L121" s="86"/>
      <c r="M121" s="75">
        <v>0</v>
      </c>
    </row>
    <row r="122" spans="1:13" x14ac:dyDescent="0.25">
      <c r="A122" s="74">
        <v>121</v>
      </c>
      <c r="B122" s="84"/>
      <c r="C122" s="85"/>
      <c r="D122" s="85"/>
      <c r="E122" s="84"/>
      <c r="F122" s="84"/>
      <c r="G122" s="84"/>
      <c r="H122" s="84"/>
      <c r="I122" s="84"/>
      <c r="J122" s="84"/>
      <c r="K122" s="84"/>
      <c r="L122" s="86"/>
      <c r="M122" s="75">
        <v>0</v>
      </c>
    </row>
    <row r="123" spans="1:13" x14ac:dyDescent="0.25">
      <c r="A123" s="74">
        <v>122</v>
      </c>
      <c r="B123" s="84"/>
      <c r="C123" s="85"/>
      <c r="D123" s="85"/>
      <c r="E123" s="84"/>
      <c r="F123" s="84"/>
      <c r="G123" s="84"/>
      <c r="H123" s="84"/>
      <c r="I123" s="84"/>
      <c r="J123" s="84"/>
      <c r="K123" s="84"/>
      <c r="L123" s="86"/>
      <c r="M123" s="75">
        <v>0</v>
      </c>
    </row>
    <row r="124" spans="1:13" x14ac:dyDescent="0.25">
      <c r="A124" s="74">
        <v>123</v>
      </c>
      <c r="B124" s="84"/>
      <c r="C124" s="85"/>
      <c r="D124" s="85"/>
      <c r="E124" s="84"/>
      <c r="F124" s="84"/>
      <c r="G124" s="84"/>
      <c r="H124" s="84"/>
      <c r="I124" s="84"/>
      <c r="J124" s="84"/>
      <c r="K124" s="84"/>
      <c r="L124" s="86"/>
      <c r="M124" s="75">
        <v>0</v>
      </c>
    </row>
    <row r="125" spans="1:13" x14ac:dyDescent="0.25">
      <c r="A125" s="74">
        <v>124</v>
      </c>
      <c r="B125" s="84"/>
      <c r="C125" s="85"/>
      <c r="D125" s="85"/>
      <c r="E125" s="84"/>
      <c r="F125" s="84"/>
      <c r="G125" s="84"/>
      <c r="H125" s="84"/>
      <c r="I125" s="84"/>
      <c r="J125" s="84"/>
      <c r="K125" s="84"/>
      <c r="L125" s="86"/>
      <c r="M125" s="75">
        <v>0</v>
      </c>
    </row>
    <row r="126" spans="1:13" x14ac:dyDescent="0.25">
      <c r="A126" s="74">
        <v>125</v>
      </c>
      <c r="B126" s="84"/>
      <c r="C126" s="85"/>
      <c r="D126" s="85"/>
      <c r="E126" s="84"/>
      <c r="F126" s="84"/>
      <c r="G126" s="84"/>
      <c r="H126" s="84"/>
      <c r="I126" s="84"/>
      <c r="J126" s="84"/>
      <c r="K126" s="84"/>
      <c r="L126" s="86"/>
      <c r="M126" s="75">
        <v>0</v>
      </c>
    </row>
    <row r="127" spans="1:13" x14ac:dyDescent="0.25">
      <c r="A127" s="74">
        <v>126</v>
      </c>
      <c r="B127" s="84"/>
      <c r="C127" s="85"/>
      <c r="D127" s="85"/>
      <c r="E127" s="84"/>
      <c r="F127" s="84"/>
      <c r="G127" s="84"/>
      <c r="H127" s="84"/>
      <c r="I127" s="84"/>
      <c r="J127" s="84"/>
      <c r="K127" s="84"/>
      <c r="L127" s="86"/>
      <c r="M127" s="75">
        <v>0</v>
      </c>
    </row>
    <row r="128" spans="1:13" x14ac:dyDescent="0.25">
      <c r="A128" s="74">
        <v>127</v>
      </c>
      <c r="B128" s="84"/>
      <c r="C128" s="85"/>
      <c r="D128" s="85"/>
      <c r="E128" s="84"/>
      <c r="F128" s="84"/>
      <c r="G128" s="84"/>
      <c r="H128" s="84"/>
      <c r="I128" s="84"/>
      <c r="J128" s="84"/>
      <c r="K128" s="84"/>
      <c r="L128" s="86"/>
      <c r="M128" s="75">
        <v>0</v>
      </c>
    </row>
    <row r="129" spans="1:13" x14ac:dyDescent="0.25">
      <c r="A129" s="74">
        <v>128</v>
      </c>
      <c r="B129" s="84"/>
      <c r="C129" s="85"/>
      <c r="D129" s="85"/>
      <c r="E129" s="84"/>
      <c r="F129" s="84"/>
      <c r="G129" s="84"/>
      <c r="H129" s="84"/>
      <c r="I129" s="84"/>
      <c r="J129" s="84"/>
      <c r="K129" s="84"/>
      <c r="L129" s="86"/>
      <c r="M129" s="75">
        <v>0</v>
      </c>
    </row>
    <row r="130" spans="1:13" x14ac:dyDescent="0.25">
      <c r="A130" s="74">
        <v>129</v>
      </c>
      <c r="B130" s="84"/>
      <c r="C130" s="85"/>
      <c r="D130" s="85"/>
      <c r="E130" s="84"/>
      <c r="F130" s="84"/>
      <c r="G130" s="84"/>
      <c r="H130" s="84"/>
      <c r="I130" s="84"/>
      <c r="J130" s="84"/>
      <c r="K130" s="84"/>
      <c r="L130" s="86"/>
      <c r="M130" s="75">
        <v>0</v>
      </c>
    </row>
    <row r="131" spans="1:13" x14ac:dyDescent="0.25">
      <c r="A131" s="74">
        <v>130</v>
      </c>
      <c r="B131" s="84"/>
      <c r="C131" s="85"/>
      <c r="D131" s="85"/>
      <c r="E131" s="84"/>
      <c r="F131" s="84"/>
      <c r="G131" s="84"/>
      <c r="H131" s="84"/>
      <c r="I131" s="84"/>
      <c r="J131" s="84"/>
      <c r="K131" s="84"/>
      <c r="L131" s="86"/>
      <c r="M131" s="75">
        <v>0</v>
      </c>
    </row>
    <row r="132" spans="1:13" x14ac:dyDescent="0.25">
      <c r="A132" s="74">
        <v>131</v>
      </c>
      <c r="B132" s="84"/>
      <c r="C132" s="85"/>
      <c r="D132" s="85"/>
      <c r="E132" s="84"/>
      <c r="F132" s="84"/>
      <c r="G132" s="84"/>
      <c r="H132" s="84"/>
      <c r="I132" s="84"/>
      <c r="J132" s="84"/>
      <c r="K132" s="84"/>
      <c r="L132" s="86"/>
      <c r="M132" s="75">
        <v>0</v>
      </c>
    </row>
    <row r="133" spans="1:13" x14ac:dyDescent="0.25">
      <c r="A133" s="74">
        <v>132</v>
      </c>
      <c r="B133" s="84"/>
      <c r="C133" s="85"/>
      <c r="D133" s="85"/>
      <c r="E133" s="84"/>
      <c r="F133" s="84"/>
      <c r="G133" s="84"/>
      <c r="H133" s="84"/>
      <c r="I133" s="84"/>
      <c r="J133" s="84"/>
      <c r="K133" s="84"/>
      <c r="L133" s="86"/>
      <c r="M133" s="75">
        <v>0</v>
      </c>
    </row>
    <row r="134" spans="1:13" x14ac:dyDescent="0.25">
      <c r="A134" s="74">
        <v>133</v>
      </c>
      <c r="B134" s="84"/>
      <c r="C134" s="85"/>
      <c r="D134" s="85"/>
      <c r="E134" s="84"/>
      <c r="F134" s="84"/>
      <c r="G134" s="84"/>
      <c r="H134" s="84"/>
      <c r="I134" s="84"/>
      <c r="J134" s="84"/>
      <c r="K134" s="84"/>
      <c r="L134" s="86"/>
      <c r="M134" s="75">
        <v>0</v>
      </c>
    </row>
    <row r="135" spans="1:13" x14ac:dyDescent="0.25">
      <c r="A135" s="74">
        <v>134</v>
      </c>
      <c r="B135" s="84"/>
      <c r="C135" s="85"/>
      <c r="D135" s="85"/>
      <c r="E135" s="84"/>
      <c r="F135" s="84"/>
      <c r="G135" s="84"/>
      <c r="H135" s="84"/>
      <c r="I135" s="84"/>
      <c r="J135" s="84"/>
      <c r="K135" s="84"/>
      <c r="L135" s="86"/>
      <c r="M135" s="75">
        <v>0</v>
      </c>
    </row>
    <row r="136" spans="1:13" x14ac:dyDescent="0.25">
      <c r="A136" s="74">
        <v>135</v>
      </c>
      <c r="B136" s="84"/>
      <c r="C136" s="85"/>
      <c r="D136" s="85"/>
      <c r="E136" s="84"/>
      <c r="F136" s="84"/>
      <c r="G136" s="84"/>
      <c r="H136" s="84"/>
      <c r="I136" s="84"/>
      <c r="J136" s="84"/>
      <c r="K136" s="84"/>
      <c r="L136" s="86"/>
      <c r="M136" s="75">
        <v>0</v>
      </c>
    </row>
    <row r="137" spans="1:13" x14ac:dyDescent="0.25">
      <c r="A137" s="74">
        <v>136</v>
      </c>
      <c r="B137" s="84"/>
      <c r="C137" s="85"/>
      <c r="D137" s="85"/>
      <c r="E137" s="84"/>
      <c r="F137" s="84"/>
      <c r="G137" s="84"/>
      <c r="H137" s="84"/>
      <c r="I137" s="84"/>
      <c r="J137" s="84"/>
      <c r="K137" s="84"/>
      <c r="L137" s="86"/>
      <c r="M137" s="75">
        <v>0</v>
      </c>
    </row>
    <row r="138" spans="1:13" x14ac:dyDescent="0.25">
      <c r="A138" s="74">
        <v>137</v>
      </c>
      <c r="B138" s="84"/>
      <c r="C138" s="85"/>
      <c r="D138" s="85"/>
      <c r="E138" s="84"/>
      <c r="F138" s="84"/>
      <c r="G138" s="84"/>
      <c r="H138" s="84"/>
      <c r="I138" s="84"/>
      <c r="J138" s="84"/>
      <c r="K138" s="84"/>
      <c r="L138" s="86"/>
      <c r="M138" s="75">
        <v>0</v>
      </c>
    </row>
    <row r="139" spans="1:13" x14ac:dyDescent="0.25">
      <c r="A139" s="74">
        <v>138</v>
      </c>
      <c r="B139" s="84"/>
      <c r="C139" s="85"/>
      <c r="D139" s="85"/>
      <c r="E139" s="84"/>
      <c r="F139" s="84"/>
      <c r="G139" s="84"/>
      <c r="H139" s="84"/>
      <c r="I139" s="84"/>
      <c r="J139" s="84"/>
      <c r="K139" s="84"/>
      <c r="L139" s="86"/>
      <c r="M139" s="75">
        <v>0</v>
      </c>
    </row>
    <row r="140" spans="1:13" x14ac:dyDescent="0.25">
      <c r="A140" s="74">
        <v>139</v>
      </c>
      <c r="B140" s="84"/>
      <c r="C140" s="85"/>
      <c r="D140" s="85"/>
      <c r="E140" s="84"/>
      <c r="F140" s="84"/>
      <c r="G140" s="84"/>
      <c r="H140" s="84"/>
      <c r="I140" s="84"/>
      <c r="J140" s="84"/>
      <c r="K140" s="84"/>
      <c r="L140" s="86"/>
      <c r="M140" s="75">
        <v>0</v>
      </c>
    </row>
    <row r="141" spans="1:13" x14ac:dyDescent="0.25">
      <c r="A141" s="74">
        <v>140</v>
      </c>
      <c r="B141" s="84"/>
      <c r="C141" s="85"/>
      <c r="D141" s="85"/>
      <c r="E141" s="84"/>
      <c r="F141" s="84"/>
      <c r="G141" s="84"/>
      <c r="H141" s="84"/>
      <c r="I141" s="84"/>
      <c r="J141" s="84"/>
      <c r="K141" s="84"/>
      <c r="L141" s="86"/>
      <c r="M141" s="75">
        <v>0</v>
      </c>
    </row>
    <row r="142" spans="1:13" x14ac:dyDescent="0.25">
      <c r="A142" s="74">
        <v>141</v>
      </c>
      <c r="B142" s="84"/>
      <c r="C142" s="85"/>
      <c r="D142" s="85"/>
      <c r="E142" s="84"/>
      <c r="F142" s="84"/>
      <c r="G142" s="84"/>
      <c r="H142" s="84"/>
      <c r="I142" s="84"/>
      <c r="J142" s="84"/>
      <c r="K142" s="84"/>
      <c r="L142" s="86"/>
      <c r="M142" s="75">
        <v>0</v>
      </c>
    </row>
    <row r="143" spans="1:13" x14ac:dyDescent="0.25">
      <c r="A143" s="74">
        <v>142</v>
      </c>
      <c r="B143" s="84"/>
      <c r="C143" s="85"/>
      <c r="D143" s="85"/>
      <c r="E143" s="84"/>
      <c r="F143" s="84"/>
      <c r="G143" s="84"/>
      <c r="H143" s="84"/>
      <c r="I143" s="84"/>
      <c r="J143" s="84"/>
      <c r="K143" s="84"/>
      <c r="L143" s="86"/>
      <c r="M143" s="75">
        <v>0</v>
      </c>
    </row>
    <row r="144" spans="1:13" x14ac:dyDescent="0.25">
      <c r="A144" s="74">
        <v>143</v>
      </c>
      <c r="B144" s="84"/>
      <c r="C144" s="85"/>
      <c r="D144" s="85"/>
      <c r="E144" s="84"/>
      <c r="F144" s="84"/>
      <c r="G144" s="84"/>
      <c r="H144" s="84"/>
      <c r="I144" s="84"/>
      <c r="J144" s="84"/>
      <c r="K144" s="84"/>
      <c r="L144" s="86"/>
      <c r="M144" s="75">
        <v>0</v>
      </c>
    </row>
    <row r="145" spans="1:13" x14ac:dyDescent="0.25">
      <c r="A145" s="74">
        <v>144</v>
      </c>
      <c r="B145" s="84"/>
      <c r="C145" s="85"/>
      <c r="D145" s="85"/>
      <c r="E145" s="84"/>
      <c r="F145" s="84"/>
      <c r="G145" s="84"/>
      <c r="H145" s="84"/>
      <c r="I145" s="84"/>
      <c r="J145" s="84"/>
      <c r="K145" s="84"/>
      <c r="L145" s="86"/>
      <c r="M145" s="75">
        <v>0</v>
      </c>
    </row>
    <row r="146" spans="1:13" x14ac:dyDescent="0.25">
      <c r="A146" s="74">
        <v>145</v>
      </c>
      <c r="B146" s="84"/>
      <c r="C146" s="85"/>
      <c r="D146" s="85"/>
      <c r="E146" s="84"/>
      <c r="F146" s="84"/>
      <c r="G146" s="84"/>
      <c r="H146" s="84"/>
      <c r="I146" s="84"/>
      <c r="J146" s="84"/>
      <c r="K146" s="84"/>
      <c r="L146" s="86"/>
      <c r="M146" s="75">
        <v>0</v>
      </c>
    </row>
    <row r="147" spans="1:13" x14ac:dyDescent="0.25">
      <c r="A147" s="74">
        <v>146</v>
      </c>
      <c r="B147" s="84"/>
      <c r="C147" s="85"/>
      <c r="D147" s="85"/>
      <c r="E147" s="84"/>
      <c r="F147" s="84"/>
      <c r="G147" s="84"/>
      <c r="H147" s="84"/>
      <c r="I147" s="84"/>
      <c r="J147" s="84"/>
      <c r="K147" s="84"/>
      <c r="L147" s="86"/>
      <c r="M147" s="75">
        <v>0</v>
      </c>
    </row>
    <row r="148" spans="1:13" x14ac:dyDescent="0.25">
      <c r="A148" s="74">
        <v>147</v>
      </c>
      <c r="B148" s="84"/>
      <c r="C148" s="85"/>
      <c r="D148" s="85"/>
      <c r="E148" s="84"/>
      <c r="F148" s="84"/>
      <c r="G148" s="84"/>
      <c r="H148" s="84"/>
      <c r="I148" s="84"/>
      <c r="J148" s="84"/>
      <c r="K148" s="84"/>
      <c r="L148" s="86"/>
      <c r="M148" s="75">
        <v>0</v>
      </c>
    </row>
    <row r="149" spans="1:13" x14ac:dyDescent="0.25">
      <c r="A149" s="74">
        <v>148</v>
      </c>
      <c r="B149" s="84"/>
      <c r="C149" s="85"/>
      <c r="D149" s="85"/>
      <c r="E149" s="84"/>
      <c r="F149" s="84"/>
      <c r="G149" s="84"/>
      <c r="H149" s="84"/>
      <c r="I149" s="84"/>
      <c r="J149" s="84"/>
      <c r="K149" s="84"/>
      <c r="L149" s="86"/>
      <c r="M149" s="75">
        <v>0</v>
      </c>
    </row>
    <row r="150" spans="1:13" x14ac:dyDescent="0.25">
      <c r="A150" s="74">
        <v>149</v>
      </c>
      <c r="B150" s="84"/>
      <c r="C150" s="85"/>
      <c r="D150" s="85"/>
      <c r="E150" s="84"/>
      <c r="F150" s="84"/>
      <c r="G150" s="84"/>
      <c r="H150" s="84"/>
      <c r="I150" s="84"/>
      <c r="J150" s="84"/>
      <c r="K150" s="84"/>
      <c r="L150" s="86"/>
      <c r="M150" s="75">
        <v>0</v>
      </c>
    </row>
    <row r="151" spans="1:13" x14ac:dyDescent="0.25">
      <c r="A151" s="74">
        <v>150</v>
      </c>
      <c r="B151" s="84"/>
      <c r="C151" s="85"/>
      <c r="D151" s="85"/>
      <c r="E151" s="84"/>
      <c r="F151" s="84"/>
      <c r="G151" s="84"/>
      <c r="H151" s="84"/>
      <c r="I151" s="84"/>
      <c r="J151" s="84"/>
      <c r="K151" s="84"/>
      <c r="L151" s="86"/>
      <c r="M151" s="75">
        <v>0</v>
      </c>
    </row>
    <row r="152" spans="1:13" x14ac:dyDescent="0.25">
      <c r="A152" s="74">
        <v>151</v>
      </c>
      <c r="B152" s="84"/>
      <c r="C152" s="85"/>
      <c r="D152" s="85"/>
      <c r="E152" s="84"/>
      <c r="F152" s="84"/>
      <c r="G152" s="84"/>
      <c r="H152" s="84"/>
      <c r="I152" s="84"/>
      <c r="J152" s="84"/>
      <c r="K152" s="84"/>
      <c r="L152" s="86"/>
      <c r="M152" s="75">
        <v>0</v>
      </c>
    </row>
    <row r="153" spans="1:13" x14ac:dyDescent="0.25">
      <c r="A153" s="74">
        <v>152</v>
      </c>
      <c r="B153" s="84"/>
      <c r="C153" s="85"/>
      <c r="D153" s="85"/>
      <c r="E153" s="84"/>
      <c r="F153" s="84"/>
      <c r="G153" s="84"/>
      <c r="H153" s="84"/>
      <c r="I153" s="84"/>
      <c r="J153" s="84"/>
      <c r="K153" s="84"/>
      <c r="L153" s="86"/>
      <c r="M153" s="75">
        <v>0</v>
      </c>
    </row>
    <row r="154" spans="1:13" x14ac:dyDescent="0.25">
      <c r="A154" s="74">
        <v>153</v>
      </c>
      <c r="B154" s="84"/>
      <c r="C154" s="85"/>
      <c r="D154" s="85"/>
      <c r="E154" s="84"/>
      <c r="F154" s="84"/>
      <c r="G154" s="84"/>
      <c r="H154" s="84"/>
      <c r="I154" s="84"/>
      <c r="J154" s="84"/>
      <c r="K154" s="84"/>
      <c r="L154" s="86"/>
      <c r="M154" s="75">
        <v>0</v>
      </c>
    </row>
    <row r="155" spans="1:13" x14ac:dyDescent="0.25">
      <c r="A155" s="74">
        <v>154</v>
      </c>
      <c r="B155" s="84"/>
      <c r="C155" s="85"/>
      <c r="D155" s="85"/>
      <c r="E155" s="84"/>
      <c r="F155" s="84"/>
      <c r="G155" s="84"/>
      <c r="H155" s="84"/>
      <c r="I155" s="84"/>
      <c r="J155" s="84"/>
      <c r="K155" s="84"/>
      <c r="L155" s="86"/>
      <c r="M155" s="75">
        <v>0</v>
      </c>
    </row>
    <row r="156" spans="1:13" x14ac:dyDescent="0.25">
      <c r="A156" s="74">
        <v>155</v>
      </c>
      <c r="B156" s="84"/>
      <c r="C156" s="85"/>
      <c r="D156" s="85"/>
      <c r="E156" s="84"/>
      <c r="F156" s="84"/>
      <c r="G156" s="84"/>
      <c r="H156" s="84"/>
      <c r="I156" s="84"/>
      <c r="J156" s="84"/>
      <c r="K156" s="84"/>
      <c r="L156" s="86"/>
      <c r="M156" s="75">
        <v>0</v>
      </c>
    </row>
    <row r="157" spans="1:13" x14ac:dyDescent="0.25">
      <c r="A157" s="74">
        <v>156</v>
      </c>
      <c r="B157" s="84"/>
      <c r="C157" s="85"/>
      <c r="D157" s="85"/>
      <c r="E157" s="84"/>
      <c r="F157" s="84"/>
      <c r="G157" s="84"/>
      <c r="H157" s="84"/>
      <c r="I157" s="84"/>
      <c r="J157" s="84"/>
      <c r="K157" s="84"/>
      <c r="L157" s="86"/>
      <c r="M157" s="75">
        <v>0</v>
      </c>
    </row>
    <row r="158" spans="1:13" x14ac:dyDescent="0.25">
      <c r="A158" s="74">
        <v>157</v>
      </c>
      <c r="B158" s="84"/>
      <c r="C158" s="85"/>
      <c r="D158" s="85"/>
      <c r="E158" s="84"/>
      <c r="F158" s="84"/>
      <c r="G158" s="84"/>
      <c r="H158" s="84"/>
      <c r="I158" s="84"/>
      <c r="J158" s="84"/>
      <c r="K158" s="84"/>
      <c r="L158" s="86"/>
      <c r="M158" s="75">
        <v>0</v>
      </c>
    </row>
    <row r="159" spans="1:13" x14ac:dyDescent="0.25">
      <c r="A159" s="74">
        <v>158</v>
      </c>
      <c r="B159" s="84"/>
      <c r="C159" s="85"/>
      <c r="D159" s="85"/>
      <c r="E159" s="84"/>
      <c r="F159" s="84"/>
      <c r="G159" s="84"/>
      <c r="H159" s="84"/>
      <c r="I159" s="84"/>
      <c r="J159" s="84"/>
      <c r="K159" s="84"/>
      <c r="L159" s="86"/>
      <c r="M159" s="75">
        <v>0</v>
      </c>
    </row>
    <row r="160" spans="1:13" x14ac:dyDescent="0.25">
      <c r="A160" s="74">
        <v>159</v>
      </c>
      <c r="B160" s="84"/>
      <c r="C160" s="85"/>
      <c r="D160" s="85"/>
      <c r="E160" s="84"/>
      <c r="F160" s="84"/>
      <c r="G160" s="84"/>
      <c r="H160" s="84"/>
      <c r="I160" s="84"/>
      <c r="J160" s="84"/>
      <c r="K160" s="84"/>
      <c r="L160" s="86"/>
      <c r="M160" s="75">
        <v>0</v>
      </c>
    </row>
    <row r="161" spans="1:13" x14ac:dyDescent="0.25">
      <c r="A161" s="74">
        <v>160</v>
      </c>
      <c r="B161" s="84"/>
      <c r="C161" s="85"/>
      <c r="D161" s="85"/>
      <c r="E161" s="84"/>
      <c r="F161" s="84"/>
      <c r="G161" s="84"/>
      <c r="H161" s="84"/>
      <c r="I161" s="84"/>
      <c r="J161" s="84"/>
      <c r="K161" s="84"/>
      <c r="L161" s="86"/>
      <c r="M161" s="75">
        <v>0</v>
      </c>
    </row>
    <row r="162" spans="1:13" x14ac:dyDescent="0.25">
      <c r="A162" s="74">
        <v>161</v>
      </c>
      <c r="B162" s="84"/>
      <c r="C162" s="85"/>
      <c r="D162" s="85"/>
      <c r="E162" s="84"/>
      <c r="F162" s="84"/>
      <c r="G162" s="84"/>
      <c r="H162" s="84"/>
      <c r="I162" s="84"/>
      <c r="J162" s="84"/>
      <c r="K162" s="84"/>
      <c r="L162" s="86"/>
      <c r="M162" s="75">
        <v>0</v>
      </c>
    </row>
    <row r="163" spans="1:13" x14ac:dyDescent="0.25">
      <c r="A163" s="74">
        <v>162</v>
      </c>
      <c r="B163" s="84"/>
      <c r="C163" s="85"/>
      <c r="D163" s="85"/>
      <c r="E163" s="84"/>
      <c r="F163" s="84"/>
      <c r="G163" s="84"/>
      <c r="H163" s="84"/>
      <c r="I163" s="84"/>
      <c r="J163" s="84"/>
      <c r="K163" s="84"/>
      <c r="L163" s="86"/>
      <c r="M163" s="75">
        <v>0</v>
      </c>
    </row>
    <row r="164" spans="1:13" x14ac:dyDescent="0.25">
      <c r="A164" s="74">
        <v>163</v>
      </c>
      <c r="B164" s="84"/>
      <c r="C164" s="85"/>
      <c r="D164" s="85"/>
      <c r="E164" s="84"/>
      <c r="F164" s="84"/>
      <c r="G164" s="84"/>
      <c r="H164" s="84"/>
      <c r="I164" s="84"/>
      <c r="J164" s="84"/>
      <c r="K164" s="84"/>
      <c r="L164" s="86"/>
      <c r="M164" s="75">
        <v>0</v>
      </c>
    </row>
    <row r="165" spans="1:13" x14ac:dyDescent="0.25">
      <c r="A165" s="74">
        <v>164</v>
      </c>
      <c r="B165" s="84"/>
      <c r="C165" s="85"/>
      <c r="D165" s="85"/>
      <c r="E165" s="84"/>
      <c r="F165" s="84"/>
      <c r="G165" s="84"/>
      <c r="H165" s="84"/>
      <c r="I165" s="84"/>
      <c r="J165" s="84"/>
      <c r="K165" s="84"/>
      <c r="L165" s="86"/>
      <c r="M165" s="75">
        <v>0</v>
      </c>
    </row>
    <row r="166" spans="1:13" x14ac:dyDescent="0.25">
      <c r="A166" s="74">
        <v>165</v>
      </c>
      <c r="B166" s="84"/>
      <c r="C166" s="85"/>
      <c r="D166" s="85"/>
      <c r="E166" s="84"/>
      <c r="F166" s="84"/>
      <c r="G166" s="84"/>
      <c r="H166" s="84"/>
      <c r="I166" s="84"/>
      <c r="J166" s="84"/>
      <c r="K166" s="84"/>
      <c r="L166" s="86"/>
      <c r="M166" s="75">
        <v>0</v>
      </c>
    </row>
    <row r="167" spans="1:13" x14ac:dyDescent="0.25">
      <c r="A167" s="74">
        <v>166</v>
      </c>
      <c r="B167" s="84"/>
      <c r="C167" s="85"/>
      <c r="D167" s="85"/>
      <c r="E167" s="84"/>
      <c r="F167" s="84"/>
      <c r="G167" s="84"/>
      <c r="H167" s="84"/>
      <c r="I167" s="84"/>
      <c r="J167" s="84"/>
      <c r="K167" s="84"/>
      <c r="L167" s="86"/>
      <c r="M167" s="75">
        <v>0</v>
      </c>
    </row>
    <row r="168" spans="1:13" x14ac:dyDescent="0.25">
      <c r="A168" s="74">
        <v>167</v>
      </c>
      <c r="B168" s="84"/>
      <c r="C168" s="85"/>
      <c r="D168" s="85"/>
      <c r="E168" s="84"/>
      <c r="F168" s="84"/>
      <c r="G168" s="84"/>
      <c r="H168" s="84"/>
      <c r="I168" s="84"/>
      <c r="J168" s="84"/>
      <c r="K168" s="84"/>
      <c r="L168" s="86"/>
      <c r="M168" s="75">
        <v>0</v>
      </c>
    </row>
    <row r="169" spans="1:13" x14ac:dyDescent="0.25">
      <c r="A169" s="74">
        <v>168</v>
      </c>
      <c r="B169" s="84"/>
      <c r="C169" s="85"/>
      <c r="D169" s="85"/>
      <c r="E169" s="84"/>
      <c r="F169" s="84"/>
      <c r="G169" s="84"/>
      <c r="H169" s="84"/>
      <c r="I169" s="84"/>
      <c r="J169" s="84"/>
      <c r="K169" s="84"/>
      <c r="L169" s="86"/>
      <c r="M169" s="75">
        <v>0</v>
      </c>
    </row>
    <row r="170" spans="1:13" x14ac:dyDescent="0.25">
      <c r="A170" s="74">
        <v>169</v>
      </c>
      <c r="B170" s="84"/>
      <c r="C170" s="85"/>
      <c r="D170" s="85"/>
      <c r="E170" s="84"/>
      <c r="F170" s="84"/>
      <c r="G170" s="84"/>
      <c r="H170" s="84"/>
      <c r="I170" s="84"/>
      <c r="J170" s="84"/>
      <c r="K170" s="84"/>
      <c r="L170" s="86"/>
      <c r="M170" s="75">
        <v>0</v>
      </c>
    </row>
    <row r="171" spans="1:13" x14ac:dyDescent="0.25">
      <c r="A171" s="74">
        <v>170</v>
      </c>
      <c r="B171" s="84"/>
      <c r="C171" s="85"/>
      <c r="D171" s="85"/>
      <c r="E171" s="84"/>
      <c r="F171" s="84"/>
      <c r="G171" s="84"/>
      <c r="H171" s="84"/>
      <c r="I171" s="84"/>
      <c r="J171" s="84"/>
      <c r="K171" s="84"/>
      <c r="L171" s="86"/>
      <c r="M171" s="75">
        <v>0</v>
      </c>
    </row>
    <row r="172" spans="1:13" x14ac:dyDescent="0.25">
      <c r="A172" s="74">
        <v>171</v>
      </c>
      <c r="B172" s="84"/>
      <c r="C172" s="85"/>
      <c r="D172" s="85"/>
      <c r="E172" s="84"/>
      <c r="F172" s="84"/>
      <c r="G172" s="84"/>
      <c r="H172" s="84"/>
      <c r="I172" s="84"/>
      <c r="J172" s="84"/>
      <c r="K172" s="84"/>
      <c r="L172" s="86"/>
      <c r="M172" s="75">
        <v>0</v>
      </c>
    </row>
    <row r="173" spans="1:13" x14ac:dyDescent="0.25">
      <c r="A173" s="74">
        <v>172</v>
      </c>
      <c r="B173" s="84"/>
      <c r="C173" s="85"/>
      <c r="D173" s="85"/>
      <c r="E173" s="84"/>
      <c r="F173" s="84"/>
      <c r="G173" s="84"/>
      <c r="H173" s="84"/>
      <c r="I173" s="84"/>
      <c r="J173" s="84"/>
      <c r="K173" s="84"/>
      <c r="L173" s="86"/>
      <c r="M173" s="75">
        <v>0</v>
      </c>
    </row>
  </sheetData>
  <autoFilter ref="A1:N173" xr:uid="{00000000-0009-0000-0000-00000C000000}"/>
  <phoneticPr fontId="0" type="noConversion"/>
  <conditionalFormatting sqref="F2:K165">
    <cfRule type="cellIs" dxfId="45" priority="3" operator="lessThan">
      <formula>0</formula>
    </cfRule>
  </conditionalFormatting>
  <conditionalFormatting sqref="F166:K173">
    <cfRule type="cellIs" dxfId="44" priority="2" operator="lessThan">
      <formula>0</formula>
    </cfRule>
  </conditionalFormatting>
  <conditionalFormatting sqref="L2:L173">
    <cfRule type="cellIs" dxfId="43" priority="1" operator="lessThan">
      <formula>0</formula>
    </cfRule>
  </conditionalFormatting>
  <printOptions horizontalCentered="1"/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>&amp;L&amp;G&amp;C
      &amp;12  &amp;A
        2.1.2022&amp;R&amp;12 25.
Hausruckviertler 
Tarockcup 
2021-2022</oddHeader>
    <oddFooter>&amp;C&amp;P von &amp;N&amp;RKienast / Emeder</oddFooter>
  </headerFooter>
  <rowBreaks count="3" manualBreakCount="3">
    <brk id="51" max="12" man="1"/>
    <brk id="101" max="12" man="1"/>
    <brk id="151" max="12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8">
    <tabColor rgb="FFFF0000"/>
  </sheetPr>
  <dimension ref="A1:N132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COUNT(B2:B132)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43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  <row r="126" spans="1:13" x14ac:dyDescent="0.25">
      <c r="A126" s="74">
        <v>125</v>
      </c>
      <c r="B126" s="6"/>
      <c r="C126" s="6"/>
      <c r="D126" s="6"/>
      <c r="E126" s="5"/>
      <c r="F126" s="19"/>
      <c r="G126" s="5"/>
      <c r="H126" s="19"/>
      <c r="I126" s="5"/>
      <c r="J126" s="19"/>
      <c r="K126" s="5"/>
      <c r="L126" s="74"/>
      <c r="M126" s="75">
        <v>0</v>
      </c>
    </row>
    <row r="127" spans="1:13" x14ac:dyDescent="0.25">
      <c r="A127" s="74">
        <v>126</v>
      </c>
      <c r="B127" s="6"/>
      <c r="C127" s="6"/>
      <c r="D127" s="6"/>
      <c r="E127" s="5"/>
      <c r="F127" s="19"/>
      <c r="G127" s="5"/>
      <c r="H127" s="19"/>
      <c r="I127" s="5"/>
      <c r="J127" s="19"/>
      <c r="K127" s="5"/>
      <c r="L127" s="74"/>
      <c r="M127" s="75">
        <v>0</v>
      </c>
    </row>
    <row r="128" spans="1:13" x14ac:dyDescent="0.25">
      <c r="A128" s="74">
        <v>127</v>
      </c>
      <c r="B128" s="6"/>
      <c r="C128" s="6"/>
      <c r="D128" s="6"/>
      <c r="E128" s="5"/>
      <c r="F128" s="19"/>
      <c r="G128" s="5"/>
      <c r="H128" s="19"/>
      <c r="I128" s="5"/>
      <c r="J128" s="19"/>
      <c r="K128" s="5"/>
      <c r="L128" s="74"/>
      <c r="M128" s="75">
        <v>0</v>
      </c>
    </row>
    <row r="129" spans="1:13" x14ac:dyDescent="0.25">
      <c r="A129" s="74">
        <v>128</v>
      </c>
      <c r="B129" s="6"/>
      <c r="C129" s="6"/>
      <c r="D129" s="6"/>
      <c r="E129" s="5"/>
      <c r="F129" s="19"/>
      <c r="G129" s="5"/>
      <c r="H129" s="19"/>
      <c r="I129" s="5"/>
      <c r="J129" s="19"/>
      <c r="K129" s="5"/>
      <c r="L129" s="74"/>
      <c r="M129" s="75">
        <v>0</v>
      </c>
    </row>
    <row r="130" spans="1:13" x14ac:dyDescent="0.25">
      <c r="A130" s="74">
        <v>129</v>
      </c>
      <c r="B130" s="6"/>
      <c r="C130" s="6"/>
      <c r="D130" s="6"/>
      <c r="E130" s="5"/>
      <c r="F130" s="19"/>
      <c r="G130" s="5"/>
      <c r="H130" s="19"/>
      <c r="I130" s="5"/>
      <c r="J130" s="19"/>
      <c r="K130" s="5"/>
      <c r="L130" s="74"/>
      <c r="M130" s="75">
        <v>0</v>
      </c>
    </row>
    <row r="131" spans="1:13" x14ac:dyDescent="0.25">
      <c r="A131" s="74">
        <v>130</v>
      </c>
      <c r="B131" s="6"/>
      <c r="C131" s="6"/>
      <c r="D131" s="6"/>
      <c r="E131" s="5"/>
      <c r="F131" s="19"/>
      <c r="G131" s="5"/>
      <c r="H131" s="19"/>
      <c r="I131" s="5"/>
      <c r="J131" s="19"/>
      <c r="K131" s="5"/>
      <c r="L131" s="74"/>
      <c r="M131" s="75">
        <v>0</v>
      </c>
    </row>
    <row r="132" spans="1:13" x14ac:dyDescent="0.25">
      <c r="A132" s="74">
        <v>131</v>
      </c>
      <c r="B132" s="6"/>
      <c r="C132" s="6"/>
      <c r="D132" s="6"/>
      <c r="E132" s="5"/>
      <c r="F132" s="19"/>
      <c r="G132" s="5"/>
      <c r="H132" s="19"/>
      <c r="I132" s="5"/>
      <c r="J132" s="19"/>
      <c r="K132" s="5"/>
      <c r="L132" s="74"/>
      <c r="M132" s="75">
        <v>0</v>
      </c>
    </row>
  </sheetData>
  <autoFilter ref="A1:N121" xr:uid="{00000000-0009-0000-0000-00000D000000}"/>
  <phoneticPr fontId="0" type="noConversion"/>
  <conditionalFormatting sqref="F2:L125">
    <cfRule type="cellIs" dxfId="42" priority="2" operator="lessThan">
      <formula>0</formula>
    </cfRule>
  </conditionalFormatting>
  <conditionalFormatting sqref="F126:L132">
    <cfRule type="cellIs" dxfId="41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       
                 &amp;12&amp;A
                8.1.2022&amp;R&amp;12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9">
    <tabColor rgb="FFFF0000"/>
  </sheetPr>
  <dimension ref="A1:N125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COUNT(B2:B148)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</sheetData>
  <autoFilter ref="A1:N121" xr:uid="{00000000-0009-0000-0000-00000E000000}"/>
  <phoneticPr fontId="0" type="noConversion"/>
  <conditionalFormatting sqref="F2:L121">
    <cfRule type="cellIs" dxfId="40" priority="2" operator="lessThan">
      <formula>0</formula>
    </cfRule>
  </conditionalFormatting>
  <conditionalFormatting sqref="F122:L125">
    <cfRule type="cellIs" dxfId="39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&amp;A
        15.1.2022&amp;R&amp;12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>
    <tabColor rgb="FFFF0000"/>
  </sheetPr>
  <dimension ref="A1:N114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COUNT(B2:B136)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</sheetData>
  <autoFilter ref="A1:N109" xr:uid="{00000000-0009-0000-0000-00000F000000}"/>
  <phoneticPr fontId="0" type="noConversion"/>
  <conditionalFormatting sqref="F2:L109">
    <cfRule type="cellIs" dxfId="38" priority="3" operator="lessThan">
      <formula>0</formula>
    </cfRule>
  </conditionalFormatting>
  <conditionalFormatting sqref="F110:L113">
    <cfRule type="cellIs" dxfId="37" priority="2" operator="lessThan">
      <formula>0</formula>
    </cfRule>
  </conditionalFormatting>
  <conditionalFormatting sqref="F114:L114">
    <cfRule type="cellIs" dxfId="36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23.1.2022&amp;R&amp;12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">
    <tabColor rgb="FFFF0000"/>
  </sheetPr>
  <dimension ref="A1:N145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COUNT(B2:B160)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  <row r="126" spans="1:13" x14ac:dyDescent="0.25">
      <c r="A126" s="74">
        <v>125</v>
      </c>
      <c r="B126" s="6"/>
      <c r="C126" s="6"/>
      <c r="D126" s="6"/>
      <c r="E126" s="5"/>
      <c r="F126" s="19"/>
      <c r="G126" s="5"/>
      <c r="H126" s="19"/>
      <c r="I126" s="5"/>
      <c r="J126" s="19"/>
      <c r="K126" s="5"/>
      <c r="L126" s="74"/>
      <c r="M126" s="75">
        <v>0</v>
      </c>
    </row>
    <row r="127" spans="1:13" x14ac:dyDescent="0.25">
      <c r="A127" s="74">
        <v>126</v>
      </c>
      <c r="B127" s="6"/>
      <c r="C127" s="6"/>
      <c r="D127" s="6"/>
      <c r="E127" s="5"/>
      <c r="F127" s="19"/>
      <c r="G127" s="5"/>
      <c r="H127" s="19"/>
      <c r="I127" s="5"/>
      <c r="J127" s="19"/>
      <c r="K127" s="5"/>
      <c r="L127" s="74"/>
      <c r="M127" s="75">
        <v>0</v>
      </c>
    </row>
    <row r="128" spans="1:13" x14ac:dyDescent="0.25">
      <c r="A128" s="74">
        <v>127</v>
      </c>
      <c r="B128" s="6"/>
      <c r="C128" s="6"/>
      <c r="D128" s="6"/>
      <c r="E128" s="5"/>
      <c r="F128" s="19"/>
      <c r="G128" s="5"/>
      <c r="H128" s="19"/>
      <c r="I128" s="5"/>
      <c r="J128" s="19"/>
      <c r="K128" s="5"/>
      <c r="L128" s="74"/>
      <c r="M128" s="75">
        <v>0</v>
      </c>
    </row>
    <row r="129" spans="1:13" x14ac:dyDescent="0.25">
      <c r="A129" s="74">
        <v>128</v>
      </c>
      <c r="B129" s="6"/>
      <c r="C129" s="6"/>
      <c r="D129" s="6"/>
      <c r="E129" s="5"/>
      <c r="F129" s="19"/>
      <c r="G129" s="5"/>
      <c r="H129" s="19"/>
      <c r="I129" s="5"/>
      <c r="J129" s="19"/>
      <c r="K129" s="5"/>
      <c r="L129" s="74"/>
      <c r="M129" s="75">
        <v>0</v>
      </c>
    </row>
    <row r="130" spans="1:13" x14ac:dyDescent="0.25">
      <c r="A130" s="74">
        <v>129</v>
      </c>
      <c r="B130" s="6"/>
      <c r="C130" s="6"/>
      <c r="D130" s="6"/>
      <c r="E130" s="5"/>
      <c r="F130" s="19"/>
      <c r="G130" s="5"/>
      <c r="H130" s="19"/>
      <c r="I130" s="5"/>
      <c r="J130" s="19"/>
      <c r="K130" s="5"/>
      <c r="L130" s="74"/>
      <c r="M130" s="75">
        <v>0</v>
      </c>
    </row>
    <row r="131" spans="1:13" x14ac:dyDescent="0.25">
      <c r="A131" s="74">
        <v>130</v>
      </c>
      <c r="B131" s="6"/>
      <c r="C131" s="6"/>
      <c r="D131" s="6"/>
      <c r="E131" s="5"/>
      <c r="F131" s="19"/>
      <c r="G131" s="5"/>
      <c r="H131" s="19"/>
      <c r="I131" s="5"/>
      <c r="J131" s="19"/>
      <c r="K131" s="5"/>
      <c r="L131" s="74"/>
      <c r="M131" s="75">
        <v>0</v>
      </c>
    </row>
    <row r="132" spans="1:13" x14ac:dyDescent="0.25">
      <c r="A132" s="74">
        <v>131</v>
      </c>
      <c r="B132" s="6"/>
      <c r="C132" s="6"/>
      <c r="D132" s="6"/>
      <c r="E132" s="5"/>
      <c r="F132" s="19"/>
      <c r="G132" s="5"/>
      <c r="H132" s="19"/>
      <c r="I132" s="5"/>
      <c r="J132" s="19"/>
      <c r="K132" s="5"/>
      <c r="L132" s="74"/>
      <c r="M132" s="75">
        <v>0</v>
      </c>
    </row>
    <row r="133" spans="1:13" x14ac:dyDescent="0.25">
      <c r="A133" s="74">
        <v>132</v>
      </c>
      <c r="B133" s="6"/>
      <c r="C133" s="6"/>
      <c r="D133" s="6"/>
      <c r="E133" s="5"/>
      <c r="F133" s="19"/>
      <c r="G133" s="5"/>
      <c r="H133" s="19"/>
      <c r="I133" s="5"/>
      <c r="J133" s="19"/>
      <c r="K133" s="5"/>
      <c r="L133" s="74"/>
      <c r="M133" s="75">
        <v>0</v>
      </c>
    </row>
    <row r="134" spans="1:13" x14ac:dyDescent="0.25">
      <c r="A134" s="74">
        <v>133</v>
      </c>
      <c r="B134" s="6"/>
      <c r="C134" s="6"/>
      <c r="D134" s="6"/>
      <c r="E134" s="5"/>
      <c r="F134" s="19"/>
      <c r="G134" s="5"/>
      <c r="H134" s="19"/>
      <c r="I134" s="5"/>
      <c r="J134" s="19"/>
      <c r="K134" s="5"/>
      <c r="L134" s="74"/>
      <c r="M134" s="75">
        <v>0</v>
      </c>
    </row>
    <row r="135" spans="1:13" x14ac:dyDescent="0.25">
      <c r="A135" s="74">
        <v>134</v>
      </c>
      <c r="B135" s="6"/>
      <c r="C135" s="6"/>
      <c r="D135" s="6"/>
      <c r="E135" s="5"/>
      <c r="F135" s="19"/>
      <c r="G135" s="5"/>
      <c r="H135" s="19"/>
      <c r="I135" s="5"/>
      <c r="J135" s="19"/>
      <c r="K135" s="5"/>
      <c r="L135" s="74"/>
      <c r="M135" s="75">
        <v>0</v>
      </c>
    </row>
    <row r="136" spans="1:13" x14ac:dyDescent="0.25">
      <c r="A136" s="74">
        <v>135</v>
      </c>
      <c r="B136" s="6"/>
      <c r="C136" s="6"/>
      <c r="D136" s="6"/>
      <c r="E136" s="5"/>
      <c r="F136" s="19"/>
      <c r="G136" s="5"/>
      <c r="H136" s="19"/>
      <c r="I136" s="5"/>
      <c r="J136" s="19"/>
      <c r="K136" s="5"/>
      <c r="L136" s="74"/>
      <c r="M136" s="75">
        <v>0</v>
      </c>
    </row>
    <row r="137" spans="1:13" x14ac:dyDescent="0.25">
      <c r="A137" s="74">
        <v>136</v>
      </c>
      <c r="B137" s="6"/>
      <c r="C137" s="6"/>
      <c r="D137" s="6"/>
      <c r="E137" s="5"/>
      <c r="F137" s="19"/>
      <c r="G137" s="5"/>
      <c r="H137" s="19"/>
      <c r="I137" s="5"/>
      <c r="J137" s="19"/>
      <c r="K137" s="5"/>
      <c r="L137" s="74"/>
      <c r="M137" s="75">
        <v>0</v>
      </c>
    </row>
    <row r="138" spans="1:13" x14ac:dyDescent="0.25">
      <c r="A138" s="74">
        <v>137</v>
      </c>
      <c r="B138" s="6"/>
      <c r="C138" s="6"/>
      <c r="D138" s="6"/>
      <c r="E138" s="5"/>
      <c r="F138" s="19"/>
      <c r="G138" s="5"/>
      <c r="H138" s="19"/>
      <c r="I138" s="5"/>
      <c r="J138" s="19"/>
      <c r="K138" s="5"/>
      <c r="L138" s="74"/>
      <c r="M138" s="75">
        <v>0</v>
      </c>
    </row>
    <row r="139" spans="1:13" x14ac:dyDescent="0.25">
      <c r="A139" s="74">
        <v>138</v>
      </c>
      <c r="B139" s="6"/>
      <c r="C139" s="6"/>
      <c r="D139" s="6"/>
      <c r="E139" s="5"/>
      <c r="F139" s="19"/>
      <c r="G139" s="5"/>
      <c r="H139" s="19"/>
      <c r="I139" s="5"/>
      <c r="J139" s="19"/>
      <c r="K139" s="5"/>
      <c r="L139" s="74"/>
      <c r="M139" s="75">
        <v>0</v>
      </c>
    </row>
    <row r="140" spans="1:13" x14ac:dyDescent="0.25">
      <c r="A140" s="74">
        <v>139</v>
      </c>
      <c r="B140" s="6"/>
      <c r="C140" s="6"/>
      <c r="D140" s="6"/>
      <c r="E140" s="5"/>
      <c r="F140" s="19"/>
      <c r="G140" s="5"/>
      <c r="H140" s="19"/>
      <c r="I140" s="5"/>
      <c r="J140" s="19"/>
      <c r="K140" s="5"/>
      <c r="L140" s="74"/>
      <c r="M140" s="75">
        <v>0</v>
      </c>
    </row>
    <row r="141" spans="1:13" x14ac:dyDescent="0.25">
      <c r="A141" s="74">
        <v>140</v>
      </c>
      <c r="B141" s="6"/>
      <c r="C141" s="6"/>
      <c r="D141" s="6"/>
      <c r="E141" s="5"/>
      <c r="F141" s="19"/>
      <c r="G141" s="5"/>
      <c r="H141" s="19"/>
      <c r="I141" s="5"/>
      <c r="J141" s="19"/>
      <c r="K141" s="5"/>
      <c r="L141" s="74"/>
      <c r="M141" s="75">
        <v>0</v>
      </c>
    </row>
    <row r="142" spans="1:13" x14ac:dyDescent="0.25">
      <c r="A142" s="74">
        <v>141</v>
      </c>
      <c r="B142" s="6"/>
      <c r="C142" s="6"/>
      <c r="D142" s="6"/>
      <c r="E142" s="5"/>
      <c r="F142" s="19"/>
      <c r="G142" s="5"/>
      <c r="H142" s="19"/>
      <c r="I142" s="5"/>
      <c r="J142" s="19"/>
      <c r="K142" s="5"/>
      <c r="L142" s="74"/>
      <c r="M142" s="75">
        <v>0</v>
      </c>
    </row>
    <row r="143" spans="1:13" x14ac:dyDescent="0.25">
      <c r="A143" s="74">
        <v>142</v>
      </c>
      <c r="B143" s="6"/>
      <c r="C143" s="6"/>
      <c r="D143" s="6"/>
      <c r="E143" s="5"/>
      <c r="F143" s="19"/>
      <c r="G143" s="5"/>
      <c r="H143" s="19"/>
      <c r="I143" s="5"/>
      <c r="J143" s="19"/>
      <c r="K143" s="5"/>
      <c r="L143" s="74"/>
      <c r="M143" s="75">
        <v>0</v>
      </c>
    </row>
    <row r="144" spans="1:13" x14ac:dyDescent="0.25">
      <c r="A144" s="74">
        <v>143</v>
      </c>
      <c r="B144" s="6"/>
      <c r="C144" s="6"/>
      <c r="D144" s="6"/>
      <c r="E144" s="5"/>
      <c r="F144" s="19"/>
      <c r="G144" s="5"/>
      <c r="H144" s="19"/>
      <c r="I144" s="5"/>
      <c r="J144" s="19"/>
      <c r="K144" s="5"/>
      <c r="L144" s="74"/>
      <c r="M144" s="75">
        <v>0</v>
      </c>
    </row>
    <row r="145" spans="1:13" x14ac:dyDescent="0.25">
      <c r="A145" s="74">
        <v>144</v>
      </c>
      <c r="B145" s="6"/>
      <c r="C145" s="6"/>
      <c r="D145" s="6"/>
      <c r="E145" s="5"/>
      <c r="F145" s="19"/>
      <c r="G145" s="5"/>
      <c r="H145" s="19"/>
      <c r="I145" s="5"/>
      <c r="J145" s="19"/>
      <c r="K145" s="5"/>
      <c r="L145" s="74"/>
      <c r="M145" s="75">
        <v>0</v>
      </c>
    </row>
  </sheetData>
  <autoFilter ref="A1:N121" xr:uid="{00000000-0009-0000-0000-000010000000}"/>
  <conditionalFormatting sqref="F2:L121">
    <cfRule type="cellIs" dxfId="35" priority="4" operator="lessThan">
      <formula>0</formula>
    </cfRule>
  </conditionalFormatting>
  <conditionalFormatting sqref="F122:L145">
    <cfRule type="cellIs" dxfId="34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29.1.2022&amp;R&amp;12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9">
    <tabColor rgb="FFFF0000"/>
  </sheetPr>
  <dimension ref="A1:N150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COUNT(B2:B170)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  <row r="126" spans="1:13" x14ac:dyDescent="0.25">
      <c r="A126" s="74">
        <v>125</v>
      </c>
      <c r="B126" s="6"/>
      <c r="C126" s="6"/>
      <c r="D126" s="6"/>
      <c r="E126" s="5"/>
      <c r="F126" s="19"/>
      <c r="G126" s="5"/>
      <c r="H126" s="19"/>
      <c r="I126" s="5"/>
      <c r="J126" s="19"/>
      <c r="K126" s="5"/>
      <c r="L126" s="74"/>
      <c r="M126" s="75">
        <v>0</v>
      </c>
    </row>
    <row r="127" spans="1:13" x14ac:dyDescent="0.25">
      <c r="A127" s="74">
        <v>126</v>
      </c>
      <c r="B127" s="6"/>
      <c r="C127" s="6"/>
      <c r="D127" s="6"/>
      <c r="E127" s="5"/>
      <c r="F127" s="19"/>
      <c r="G127" s="5"/>
      <c r="H127" s="19"/>
      <c r="I127" s="5"/>
      <c r="J127" s="19"/>
      <c r="K127" s="5"/>
      <c r="L127" s="74"/>
      <c r="M127" s="75">
        <v>0</v>
      </c>
    </row>
    <row r="128" spans="1:13" x14ac:dyDescent="0.25">
      <c r="A128" s="74">
        <v>127</v>
      </c>
      <c r="B128" s="6"/>
      <c r="C128" s="6"/>
      <c r="D128" s="6"/>
      <c r="E128" s="5"/>
      <c r="F128" s="19"/>
      <c r="G128" s="5"/>
      <c r="H128" s="19"/>
      <c r="I128" s="5"/>
      <c r="J128" s="19"/>
      <c r="K128" s="5"/>
      <c r="L128" s="74"/>
      <c r="M128" s="75">
        <v>0</v>
      </c>
    </row>
    <row r="129" spans="1:13" x14ac:dyDescent="0.25">
      <c r="A129" s="74">
        <v>128</v>
      </c>
      <c r="B129" s="6"/>
      <c r="C129" s="6"/>
      <c r="D129" s="6"/>
      <c r="E129" s="5"/>
      <c r="F129" s="19"/>
      <c r="G129" s="5"/>
      <c r="H129" s="19"/>
      <c r="I129" s="5"/>
      <c r="J129" s="19"/>
      <c r="K129" s="5"/>
      <c r="L129" s="74"/>
      <c r="M129" s="75">
        <v>0</v>
      </c>
    </row>
    <row r="130" spans="1:13" x14ac:dyDescent="0.25">
      <c r="A130" s="74">
        <v>129</v>
      </c>
      <c r="B130" s="6"/>
      <c r="C130" s="6"/>
      <c r="D130" s="6"/>
      <c r="E130" s="5"/>
      <c r="F130" s="19"/>
      <c r="G130" s="5"/>
      <c r="H130" s="19"/>
      <c r="I130" s="5"/>
      <c r="J130" s="19"/>
      <c r="K130" s="5"/>
      <c r="L130" s="74"/>
      <c r="M130" s="75">
        <v>0</v>
      </c>
    </row>
    <row r="131" spans="1:13" x14ac:dyDescent="0.25">
      <c r="A131" s="74">
        <v>130</v>
      </c>
      <c r="B131" s="6"/>
      <c r="C131" s="6"/>
      <c r="D131" s="6"/>
      <c r="E131" s="5"/>
      <c r="F131" s="19"/>
      <c r="G131" s="5"/>
      <c r="H131" s="19"/>
      <c r="I131" s="5"/>
      <c r="J131" s="19"/>
      <c r="K131" s="5"/>
      <c r="L131" s="74"/>
      <c r="M131" s="75">
        <v>0</v>
      </c>
    </row>
    <row r="132" spans="1:13" x14ac:dyDescent="0.25">
      <c r="A132" s="74">
        <v>131</v>
      </c>
      <c r="B132" s="6"/>
      <c r="C132" s="6"/>
      <c r="D132" s="6"/>
      <c r="E132" s="5"/>
      <c r="F132" s="19"/>
      <c r="G132" s="5"/>
      <c r="H132" s="19"/>
      <c r="I132" s="5"/>
      <c r="J132" s="19"/>
      <c r="K132" s="5"/>
      <c r="L132" s="74"/>
      <c r="M132" s="75">
        <v>0</v>
      </c>
    </row>
    <row r="133" spans="1:13" x14ac:dyDescent="0.25">
      <c r="A133" s="74">
        <v>132</v>
      </c>
      <c r="B133" s="6"/>
      <c r="C133" s="6"/>
      <c r="D133" s="6"/>
      <c r="E133" s="5"/>
      <c r="F133" s="19"/>
      <c r="G133" s="5"/>
      <c r="H133" s="19"/>
      <c r="I133" s="5"/>
      <c r="J133" s="19"/>
      <c r="K133" s="5"/>
      <c r="L133" s="74"/>
      <c r="M133" s="75">
        <v>0</v>
      </c>
    </row>
    <row r="134" spans="1:13" x14ac:dyDescent="0.25">
      <c r="A134" s="74">
        <v>133</v>
      </c>
      <c r="B134" s="6"/>
      <c r="C134" s="6"/>
      <c r="D134" s="6"/>
      <c r="E134" s="5"/>
      <c r="F134" s="19"/>
      <c r="G134" s="5"/>
      <c r="H134" s="19"/>
      <c r="I134" s="5"/>
      <c r="J134" s="19"/>
      <c r="K134" s="5"/>
      <c r="L134" s="74"/>
      <c r="M134" s="75">
        <v>0</v>
      </c>
    </row>
    <row r="135" spans="1:13" x14ac:dyDescent="0.25">
      <c r="A135" s="74">
        <v>134</v>
      </c>
      <c r="B135" s="6"/>
      <c r="C135" s="6"/>
      <c r="D135" s="6"/>
      <c r="E135" s="5"/>
      <c r="F135" s="19"/>
      <c r="G135" s="5"/>
      <c r="H135" s="19"/>
      <c r="I135" s="5"/>
      <c r="J135" s="19"/>
      <c r="K135" s="5"/>
      <c r="L135" s="74"/>
      <c r="M135" s="75">
        <v>0</v>
      </c>
    </row>
    <row r="136" spans="1:13" x14ac:dyDescent="0.25">
      <c r="A136" s="74">
        <v>135</v>
      </c>
      <c r="B136" s="6"/>
      <c r="C136" s="6"/>
      <c r="D136" s="6"/>
      <c r="E136" s="5"/>
      <c r="F136" s="19"/>
      <c r="G136" s="5"/>
      <c r="H136" s="19"/>
      <c r="I136" s="5"/>
      <c r="J136" s="19"/>
      <c r="K136" s="5"/>
      <c r="L136" s="74"/>
      <c r="M136" s="75">
        <v>0</v>
      </c>
    </row>
    <row r="137" spans="1:13" x14ac:dyDescent="0.25">
      <c r="A137" s="74">
        <v>136</v>
      </c>
      <c r="B137" s="6"/>
      <c r="C137" s="6"/>
      <c r="D137" s="6"/>
      <c r="E137" s="5"/>
      <c r="F137" s="19"/>
      <c r="G137" s="5"/>
      <c r="H137" s="19"/>
      <c r="I137" s="5"/>
      <c r="J137" s="19"/>
      <c r="K137" s="5"/>
      <c r="L137" s="74"/>
      <c r="M137" s="75">
        <v>0</v>
      </c>
    </row>
    <row r="138" spans="1:13" x14ac:dyDescent="0.25">
      <c r="A138" s="74">
        <v>137</v>
      </c>
      <c r="B138" s="6"/>
      <c r="C138" s="6"/>
      <c r="D138" s="6"/>
      <c r="E138" s="5"/>
      <c r="F138" s="19"/>
      <c r="G138" s="5"/>
      <c r="H138" s="19"/>
      <c r="I138" s="5"/>
      <c r="J138" s="19"/>
      <c r="K138" s="5"/>
      <c r="L138" s="74"/>
      <c r="M138" s="75">
        <v>0</v>
      </c>
    </row>
    <row r="139" spans="1:13" x14ac:dyDescent="0.25">
      <c r="A139" s="74">
        <v>138</v>
      </c>
      <c r="B139" s="6"/>
      <c r="C139" s="6"/>
      <c r="D139" s="6"/>
      <c r="E139" s="5"/>
      <c r="F139" s="19"/>
      <c r="G139" s="5"/>
      <c r="H139" s="19"/>
      <c r="I139" s="5"/>
      <c r="J139" s="19"/>
      <c r="K139" s="5"/>
      <c r="L139" s="74"/>
      <c r="M139" s="75">
        <v>0</v>
      </c>
    </row>
    <row r="140" spans="1:13" x14ac:dyDescent="0.25">
      <c r="A140" s="74">
        <v>139</v>
      </c>
      <c r="B140" s="6"/>
      <c r="C140" s="6"/>
      <c r="D140" s="6"/>
      <c r="E140" s="5"/>
      <c r="F140" s="19"/>
      <c r="G140" s="5"/>
      <c r="H140" s="19"/>
      <c r="I140" s="5"/>
      <c r="J140" s="19"/>
      <c r="K140" s="5"/>
      <c r="L140" s="74"/>
      <c r="M140" s="75">
        <v>0</v>
      </c>
    </row>
    <row r="141" spans="1:13" x14ac:dyDescent="0.25">
      <c r="A141" s="74">
        <v>140</v>
      </c>
      <c r="B141" s="6"/>
      <c r="C141" s="6"/>
      <c r="D141" s="6"/>
      <c r="E141" s="5"/>
      <c r="F141" s="19"/>
      <c r="G141" s="5"/>
      <c r="H141" s="19"/>
      <c r="I141" s="5"/>
      <c r="J141" s="19"/>
      <c r="K141" s="5"/>
      <c r="L141" s="74"/>
      <c r="M141" s="75">
        <v>0</v>
      </c>
    </row>
    <row r="142" spans="1:13" x14ac:dyDescent="0.25">
      <c r="A142" s="74">
        <v>141</v>
      </c>
      <c r="B142" s="6"/>
      <c r="C142" s="6"/>
      <c r="D142" s="6"/>
      <c r="E142" s="5"/>
      <c r="F142" s="19"/>
      <c r="G142" s="5"/>
      <c r="H142" s="19"/>
      <c r="I142" s="5"/>
      <c r="J142" s="19"/>
      <c r="K142" s="5"/>
      <c r="L142" s="74"/>
      <c r="M142" s="75">
        <v>0</v>
      </c>
    </row>
    <row r="143" spans="1:13" x14ac:dyDescent="0.25">
      <c r="A143" s="74">
        <v>142</v>
      </c>
      <c r="B143" s="6"/>
      <c r="C143" s="6"/>
      <c r="D143" s="6"/>
      <c r="E143" s="5"/>
      <c r="F143" s="19"/>
      <c r="G143" s="5"/>
      <c r="H143" s="19"/>
      <c r="I143" s="5"/>
      <c r="J143" s="19"/>
      <c r="K143" s="5"/>
      <c r="L143" s="74"/>
      <c r="M143" s="75">
        <v>0</v>
      </c>
    </row>
    <row r="144" spans="1:13" x14ac:dyDescent="0.25">
      <c r="A144" s="74">
        <v>143</v>
      </c>
      <c r="B144" s="6"/>
      <c r="C144" s="6"/>
      <c r="D144" s="6"/>
      <c r="E144" s="5"/>
      <c r="F144" s="19"/>
      <c r="G144" s="5"/>
      <c r="H144" s="19"/>
      <c r="I144" s="5"/>
      <c r="J144" s="19"/>
      <c r="K144" s="5"/>
      <c r="L144" s="74"/>
      <c r="M144" s="75">
        <v>0</v>
      </c>
    </row>
    <row r="145" spans="1:13" x14ac:dyDescent="0.25">
      <c r="A145" s="74">
        <v>144</v>
      </c>
      <c r="B145" s="6"/>
      <c r="C145" s="6"/>
      <c r="D145" s="6"/>
      <c r="E145" s="5"/>
      <c r="F145" s="19"/>
      <c r="G145" s="5"/>
      <c r="H145" s="19"/>
      <c r="I145" s="5"/>
      <c r="J145" s="19"/>
      <c r="K145" s="5"/>
      <c r="L145" s="74"/>
      <c r="M145" s="75">
        <v>0</v>
      </c>
    </row>
    <row r="146" spans="1:13" x14ac:dyDescent="0.25">
      <c r="A146" s="74">
        <v>145</v>
      </c>
      <c r="B146" s="6"/>
      <c r="C146" s="6"/>
      <c r="D146" s="6"/>
      <c r="E146" s="5"/>
      <c r="F146" s="19"/>
      <c r="G146" s="5"/>
      <c r="H146" s="19"/>
      <c r="I146" s="5"/>
      <c r="J146" s="19"/>
      <c r="K146" s="5"/>
      <c r="L146" s="74"/>
      <c r="M146" s="75">
        <v>0</v>
      </c>
    </row>
    <row r="147" spans="1:13" x14ac:dyDescent="0.25">
      <c r="A147" s="74">
        <v>146</v>
      </c>
      <c r="B147" s="6"/>
      <c r="C147" s="6"/>
      <c r="D147" s="6"/>
      <c r="E147" s="5"/>
      <c r="F147" s="19"/>
      <c r="G147" s="5"/>
      <c r="H147" s="19"/>
      <c r="I147" s="5"/>
      <c r="J147" s="19"/>
      <c r="K147" s="5"/>
      <c r="L147" s="74"/>
      <c r="M147" s="75">
        <v>0</v>
      </c>
    </row>
    <row r="148" spans="1:13" x14ac:dyDescent="0.25">
      <c r="A148" s="74">
        <v>147</v>
      </c>
      <c r="B148" s="6"/>
      <c r="C148" s="6"/>
      <c r="D148" s="6"/>
      <c r="E148" s="5"/>
      <c r="F148" s="19"/>
      <c r="G148" s="5"/>
      <c r="H148" s="19"/>
      <c r="I148" s="5"/>
      <c r="J148" s="19"/>
      <c r="K148" s="5"/>
      <c r="L148" s="74"/>
      <c r="M148" s="75">
        <v>0</v>
      </c>
    </row>
    <row r="149" spans="1:13" x14ac:dyDescent="0.25">
      <c r="A149" s="74">
        <v>148</v>
      </c>
      <c r="B149" s="6"/>
      <c r="C149" s="6"/>
      <c r="D149" s="6"/>
      <c r="E149" s="5"/>
      <c r="F149" s="19"/>
      <c r="G149" s="5"/>
      <c r="H149" s="19"/>
      <c r="I149" s="5"/>
      <c r="J149" s="19"/>
      <c r="K149" s="5"/>
      <c r="L149" s="74"/>
      <c r="M149" s="75">
        <v>0</v>
      </c>
    </row>
    <row r="150" spans="1:13" x14ac:dyDescent="0.25">
      <c r="A150" s="74">
        <v>149</v>
      </c>
      <c r="B150" s="6"/>
      <c r="C150" s="6"/>
      <c r="D150" s="6"/>
      <c r="E150" s="5"/>
      <c r="F150" s="19"/>
      <c r="G150" s="5"/>
      <c r="H150" s="19"/>
      <c r="I150" s="5"/>
      <c r="J150" s="19"/>
      <c r="K150" s="5"/>
      <c r="L150" s="74"/>
      <c r="M150" s="75">
        <v>0</v>
      </c>
    </row>
  </sheetData>
  <autoFilter ref="A1:N113" xr:uid="{00000000-0009-0000-0000-000011000000}"/>
  <phoneticPr fontId="0" type="noConversion"/>
  <conditionalFormatting sqref="F2:L113">
    <cfRule type="cellIs" dxfId="33" priority="3" operator="lessThan">
      <formula>0</formula>
    </cfRule>
  </conditionalFormatting>
  <conditionalFormatting sqref="F114:L121">
    <cfRule type="cellIs" dxfId="32" priority="2" operator="lessThan">
      <formula>0</formula>
    </cfRule>
  </conditionalFormatting>
  <conditionalFormatting sqref="F122:L150">
    <cfRule type="cellIs" dxfId="31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5.2.2022&amp;R&amp;12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7">
    <tabColor rgb="FFFF0000"/>
  </sheetPr>
  <dimension ref="A1:N99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COUNT(B2:B120)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</sheetData>
  <autoFilter ref="A1:N97" xr:uid="{00000000-0009-0000-0000-000012000000}"/>
  <phoneticPr fontId="0" type="noConversion"/>
  <conditionalFormatting sqref="F2:L97">
    <cfRule type="cellIs" dxfId="30" priority="3" operator="lessThan">
      <formula>0</formula>
    </cfRule>
  </conditionalFormatting>
  <conditionalFormatting sqref="F98:L99">
    <cfRule type="cellIs" dxfId="29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>&amp;L&amp;G&amp;C&amp;12
        &amp;A
        12.2.2022&amp;R&amp;12 25. 
Hausruckviertler 
Tarockcup 
2021-2022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5">
    <tabColor rgb="FF00B050"/>
  </sheetPr>
  <dimension ref="A1:N88"/>
  <sheetViews>
    <sheetView showGridLines="0" zoomScaleNormal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6640625" bestFit="1" customWidth="1" collapsed="1"/>
    <col min="7" max="7" width="6" hidden="1" customWidth="1" outlineLevel="1"/>
    <col min="8" max="8" width="5.6640625" bestFit="1" customWidth="1" collapsed="1"/>
    <col min="9" max="9" width="6.44140625" style="3" hidden="1" customWidth="1" outlineLevel="1"/>
    <col min="10" max="10" width="5.88671875" style="1" bestFit="1" customWidth="1" collapsed="1"/>
    <col min="11" max="11" width="5.6640625" bestFit="1" customWidth="1"/>
    <col min="12" max="12" width="6" customWidth="1"/>
    <col min="13" max="13" width="6.44140625" style="2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879</v>
      </c>
      <c r="C2" s="6" t="s">
        <v>242</v>
      </c>
      <c r="D2" s="6" t="s">
        <v>17</v>
      </c>
      <c r="E2" s="5">
        <v>21</v>
      </c>
      <c r="F2" s="19">
        <v>191</v>
      </c>
      <c r="G2" s="5">
        <v>18</v>
      </c>
      <c r="H2" s="19">
        <v>-6</v>
      </c>
      <c r="I2" s="5">
        <v>15</v>
      </c>
      <c r="J2" s="19">
        <v>63</v>
      </c>
      <c r="K2" s="5">
        <v>191</v>
      </c>
      <c r="L2" s="74">
        <v>248</v>
      </c>
      <c r="M2" s="75">
        <v>223</v>
      </c>
      <c r="N2" s="17">
        <f>COUNT(B2:B162)</f>
        <v>87</v>
      </c>
    </row>
    <row r="3" spans="1:14" x14ac:dyDescent="0.25">
      <c r="A3" s="74">
        <v>2</v>
      </c>
      <c r="B3" s="6">
        <v>1096</v>
      </c>
      <c r="C3" s="6" t="s">
        <v>247</v>
      </c>
      <c r="D3" s="6" t="s">
        <v>131</v>
      </c>
      <c r="E3" s="5">
        <v>15</v>
      </c>
      <c r="F3" s="19">
        <v>16</v>
      </c>
      <c r="G3" s="5">
        <v>3</v>
      </c>
      <c r="H3" s="19">
        <v>94</v>
      </c>
      <c r="I3" s="5">
        <v>9</v>
      </c>
      <c r="J3" s="19">
        <v>87</v>
      </c>
      <c r="K3" s="5">
        <v>94</v>
      </c>
      <c r="L3" s="74">
        <v>197</v>
      </c>
      <c r="M3" s="75">
        <v>198</v>
      </c>
    </row>
    <row r="4" spans="1:14" x14ac:dyDescent="0.25">
      <c r="A4" s="74">
        <v>3</v>
      </c>
      <c r="B4" s="6">
        <v>840</v>
      </c>
      <c r="C4" s="6" t="s">
        <v>185</v>
      </c>
      <c r="D4" s="6" t="s">
        <v>154</v>
      </c>
      <c r="E4" s="5">
        <v>3</v>
      </c>
      <c r="F4" s="19">
        <v>-29</v>
      </c>
      <c r="G4" s="5">
        <v>9</v>
      </c>
      <c r="H4" s="19">
        <v>98</v>
      </c>
      <c r="I4" s="5">
        <v>12</v>
      </c>
      <c r="J4" s="19">
        <v>104</v>
      </c>
      <c r="K4" s="5">
        <v>104</v>
      </c>
      <c r="L4" s="74">
        <v>173</v>
      </c>
      <c r="M4" s="75">
        <v>180</v>
      </c>
    </row>
    <row r="5" spans="1:14" x14ac:dyDescent="0.25">
      <c r="A5" s="74">
        <v>4</v>
      </c>
      <c r="B5" s="6">
        <v>765</v>
      </c>
      <c r="C5" s="6" t="s">
        <v>288</v>
      </c>
      <c r="D5" s="6" t="s">
        <v>24</v>
      </c>
      <c r="E5" s="5">
        <v>11</v>
      </c>
      <c r="F5" s="19">
        <v>21</v>
      </c>
      <c r="G5" s="5">
        <v>2</v>
      </c>
      <c r="H5" s="19">
        <v>81</v>
      </c>
      <c r="I5" s="5">
        <v>10</v>
      </c>
      <c r="J5" s="19">
        <v>71</v>
      </c>
      <c r="K5" s="5">
        <v>81</v>
      </c>
      <c r="L5" s="74">
        <v>173</v>
      </c>
      <c r="M5" s="75">
        <v>168</v>
      </c>
    </row>
    <row r="6" spans="1:14" x14ac:dyDescent="0.25">
      <c r="A6" s="74">
        <v>5</v>
      </c>
      <c r="B6" s="6">
        <v>2057</v>
      </c>
      <c r="C6" s="6" t="s">
        <v>348</v>
      </c>
      <c r="D6" s="6" t="s">
        <v>115</v>
      </c>
      <c r="E6" s="5">
        <v>7</v>
      </c>
      <c r="F6" s="19">
        <v>10</v>
      </c>
      <c r="G6" s="5">
        <v>21</v>
      </c>
      <c r="H6" s="19">
        <v>190</v>
      </c>
      <c r="I6" s="5">
        <v>8</v>
      </c>
      <c r="J6" s="19">
        <v>-66</v>
      </c>
      <c r="K6" s="5">
        <v>190</v>
      </c>
      <c r="L6" s="74">
        <v>134</v>
      </c>
      <c r="M6" s="75">
        <v>156</v>
      </c>
    </row>
    <row r="7" spans="1:14" x14ac:dyDescent="0.25">
      <c r="A7" s="74">
        <v>6</v>
      </c>
      <c r="B7" s="6">
        <v>1402</v>
      </c>
      <c r="C7" s="6" t="s">
        <v>257</v>
      </c>
      <c r="D7" s="6" t="s">
        <v>114</v>
      </c>
      <c r="E7" s="5">
        <v>17</v>
      </c>
      <c r="F7" s="19">
        <v>-15</v>
      </c>
      <c r="G7" s="5">
        <v>4</v>
      </c>
      <c r="H7" s="19">
        <v>32</v>
      </c>
      <c r="I7" s="5">
        <v>8</v>
      </c>
      <c r="J7" s="19">
        <v>116</v>
      </c>
      <c r="K7" s="5">
        <v>116</v>
      </c>
      <c r="L7" s="74">
        <v>133</v>
      </c>
      <c r="M7" s="75">
        <v>147</v>
      </c>
    </row>
    <row r="8" spans="1:14" x14ac:dyDescent="0.25">
      <c r="A8" s="74">
        <v>7</v>
      </c>
      <c r="B8" s="6">
        <v>1341</v>
      </c>
      <c r="C8" s="6" t="s">
        <v>295</v>
      </c>
      <c r="D8" s="6" t="s">
        <v>143</v>
      </c>
      <c r="E8" s="5">
        <v>2</v>
      </c>
      <c r="F8" s="19">
        <v>-13</v>
      </c>
      <c r="G8" s="5">
        <v>15</v>
      </c>
      <c r="H8" s="19">
        <v>64</v>
      </c>
      <c r="I8" s="5">
        <v>16</v>
      </c>
      <c r="J8" s="19">
        <v>69</v>
      </c>
      <c r="K8" s="5">
        <v>69</v>
      </c>
      <c r="L8" s="74">
        <v>120</v>
      </c>
      <c r="M8" s="75">
        <v>138</v>
      </c>
    </row>
    <row r="9" spans="1:14" x14ac:dyDescent="0.25">
      <c r="A9" s="74">
        <v>8</v>
      </c>
      <c r="B9" s="6">
        <v>784</v>
      </c>
      <c r="C9" s="6" t="s">
        <v>341</v>
      </c>
      <c r="D9" s="6" t="s">
        <v>21</v>
      </c>
      <c r="E9" s="5">
        <v>1</v>
      </c>
      <c r="F9" s="19">
        <v>33</v>
      </c>
      <c r="G9" s="5">
        <v>1</v>
      </c>
      <c r="H9" s="19">
        <v>44</v>
      </c>
      <c r="I9" s="5">
        <v>1</v>
      </c>
      <c r="J9" s="19">
        <v>40</v>
      </c>
      <c r="K9" s="5">
        <v>44</v>
      </c>
      <c r="L9" s="74">
        <v>117</v>
      </c>
      <c r="M9" s="75">
        <v>131</v>
      </c>
    </row>
    <row r="10" spans="1:14" x14ac:dyDescent="0.25">
      <c r="A10" s="74">
        <v>9</v>
      </c>
      <c r="B10" s="6">
        <v>4774</v>
      </c>
      <c r="C10" s="6" t="s">
        <v>184</v>
      </c>
      <c r="D10" s="6" t="s">
        <v>142</v>
      </c>
      <c r="E10" s="5">
        <v>12</v>
      </c>
      <c r="F10" s="19">
        <v>38</v>
      </c>
      <c r="G10" s="5">
        <v>12</v>
      </c>
      <c r="H10" s="19">
        <v>55</v>
      </c>
      <c r="I10" s="5">
        <v>17</v>
      </c>
      <c r="J10" s="19">
        <v>16</v>
      </c>
      <c r="K10" s="5">
        <v>55</v>
      </c>
      <c r="L10" s="74">
        <v>109</v>
      </c>
      <c r="M10" s="75">
        <v>124</v>
      </c>
    </row>
    <row r="11" spans="1:14" x14ac:dyDescent="0.25">
      <c r="A11" s="74">
        <v>10</v>
      </c>
      <c r="B11" s="6">
        <v>2669</v>
      </c>
      <c r="C11" s="6" t="s">
        <v>362</v>
      </c>
      <c r="D11" s="6" t="s">
        <v>54</v>
      </c>
      <c r="E11" s="5">
        <v>18</v>
      </c>
      <c r="F11" s="19">
        <v>-17</v>
      </c>
      <c r="G11" s="5">
        <v>20</v>
      </c>
      <c r="H11" s="19">
        <v>75</v>
      </c>
      <c r="I11" s="5">
        <v>1</v>
      </c>
      <c r="J11" s="19">
        <v>48</v>
      </c>
      <c r="K11" s="5">
        <v>75</v>
      </c>
      <c r="L11" s="74">
        <v>106</v>
      </c>
      <c r="M11" s="75">
        <v>117</v>
      </c>
    </row>
    <row r="12" spans="1:14" x14ac:dyDescent="0.25">
      <c r="A12" s="74">
        <v>11</v>
      </c>
      <c r="B12" s="6">
        <v>1747</v>
      </c>
      <c r="C12" s="6" t="s">
        <v>258</v>
      </c>
      <c r="D12" s="6" t="s">
        <v>44</v>
      </c>
      <c r="E12" s="5">
        <v>6</v>
      </c>
      <c r="F12" s="19">
        <v>40</v>
      </c>
      <c r="G12" s="5">
        <v>10</v>
      </c>
      <c r="H12" s="19">
        <v>37</v>
      </c>
      <c r="I12" s="5">
        <v>18</v>
      </c>
      <c r="J12" s="19">
        <v>28</v>
      </c>
      <c r="K12" s="5">
        <v>40</v>
      </c>
      <c r="L12" s="74">
        <v>105</v>
      </c>
      <c r="M12" s="75">
        <v>110</v>
      </c>
    </row>
    <row r="13" spans="1:14" x14ac:dyDescent="0.25">
      <c r="A13" s="74">
        <v>12</v>
      </c>
      <c r="B13" s="6">
        <v>838</v>
      </c>
      <c r="C13" s="6" t="s">
        <v>205</v>
      </c>
      <c r="D13" s="6" t="s">
        <v>134</v>
      </c>
      <c r="E13" s="5">
        <v>4</v>
      </c>
      <c r="F13" s="19">
        <v>-6</v>
      </c>
      <c r="G13" s="5">
        <v>16</v>
      </c>
      <c r="H13" s="19">
        <v>85</v>
      </c>
      <c r="I13" s="5">
        <v>11</v>
      </c>
      <c r="J13" s="19">
        <v>18</v>
      </c>
      <c r="K13" s="5">
        <v>85</v>
      </c>
      <c r="L13" s="74">
        <v>97</v>
      </c>
      <c r="M13" s="75">
        <v>105</v>
      </c>
    </row>
    <row r="14" spans="1:14" x14ac:dyDescent="0.25">
      <c r="A14" s="74">
        <v>13</v>
      </c>
      <c r="B14" s="6">
        <v>1813</v>
      </c>
      <c r="C14" s="6" t="s">
        <v>229</v>
      </c>
      <c r="D14" s="6" t="s">
        <v>128</v>
      </c>
      <c r="E14" s="5">
        <v>21</v>
      </c>
      <c r="F14" s="19">
        <v>-15</v>
      </c>
      <c r="G14" s="5">
        <v>1</v>
      </c>
      <c r="H14" s="19">
        <v>90</v>
      </c>
      <c r="I14" s="5">
        <v>7</v>
      </c>
      <c r="J14" s="19">
        <v>17</v>
      </c>
      <c r="K14" s="5">
        <v>90</v>
      </c>
      <c r="L14" s="74">
        <v>92</v>
      </c>
      <c r="M14" s="75">
        <v>100</v>
      </c>
    </row>
    <row r="15" spans="1:14" x14ac:dyDescent="0.25">
      <c r="A15" s="74">
        <v>14</v>
      </c>
      <c r="B15" s="6">
        <v>2553</v>
      </c>
      <c r="C15" s="6" t="s">
        <v>275</v>
      </c>
      <c r="D15" s="6" t="s">
        <v>113</v>
      </c>
      <c r="E15" s="5">
        <v>14</v>
      </c>
      <c r="F15" s="19">
        <v>30</v>
      </c>
      <c r="G15" s="5">
        <v>4</v>
      </c>
      <c r="H15" s="19">
        <v>32</v>
      </c>
      <c r="I15" s="5">
        <v>14</v>
      </c>
      <c r="J15" s="19">
        <v>27</v>
      </c>
      <c r="K15" s="5">
        <v>32</v>
      </c>
      <c r="L15" s="74">
        <v>89</v>
      </c>
      <c r="M15" s="75">
        <v>95</v>
      </c>
    </row>
    <row r="16" spans="1:14" x14ac:dyDescent="0.25">
      <c r="A16" s="74">
        <v>15</v>
      </c>
      <c r="B16" s="6">
        <v>2689</v>
      </c>
      <c r="C16" s="6" t="s">
        <v>266</v>
      </c>
      <c r="D16" s="6" t="s">
        <v>63</v>
      </c>
      <c r="E16" s="5">
        <v>9</v>
      </c>
      <c r="F16" s="19">
        <v>-11</v>
      </c>
      <c r="G16" s="5">
        <v>7</v>
      </c>
      <c r="H16" s="19">
        <v>98</v>
      </c>
      <c r="I16" s="5">
        <v>7</v>
      </c>
      <c r="J16" s="19">
        <v>1</v>
      </c>
      <c r="K16" s="5">
        <v>98</v>
      </c>
      <c r="L16" s="74">
        <v>88</v>
      </c>
      <c r="M16" s="75">
        <v>90</v>
      </c>
    </row>
    <row r="17" spans="1:13" x14ac:dyDescent="0.25">
      <c r="A17" s="74">
        <v>16</v>
      </c>
      <c r="B17" s="6">
        <v>614</v>
      </c>
      <c r="C17" s="6" t="s">
        <v>199</v>
      </c>
      <c r="D17" s="6" t="s">
        <v>136</v>
      </c>
      <c r="E17" s="5">
        <v>19</v>
      </c>
      <c r="F17" s="19">
        <v>16</v>
      </c>
      <c r="G17" s="5">
        <v>14</v>
      </c>
      <c r="H17" s="19">
        <v>56</v>
      </c>
      <c r="I17" s="5">
        <v>3</v>
      </c>
      <c r="J17" s="19">
        <v>5</v>
      </c>
      <c r="K17" s="5">
        <v>56</v>
      </c>
      <c r="L17" s="74">
        <v>77</v>
      </c>
      <c r="M17" s="75">
        <v>85</v>
      </c>
    </row>
    <row r="18" spans="1:13" x14ac:dyDescent="0.25">
      <c r="A18" s="74">
        <v>17</v>
      </c>
      <c r="B18" s="6">
        <v>2489</v>
      </c>
      <c r="C18" s="6" t="s">
        <v>217</v>
      </c>
      <c r="D18" s="6" t="s">
        <v>148</v>
      </c>
      <c r="E18" s="5">
        <v>9</v>
      </c>
      <c r="F18" s="19">
        <v>-9</v>
      </c>
      <c r="G18" s="5">
        <v>5</v>
      </c>
      <c r="H18" s="19">
        <v>-4</v>
      </c>
      <c r="I18" s="5">
        <v>18</v>
      </c>
      <c r="J18" s="19">
        <v>87</v>
      </c>
      <c r="K18" s="5">
        <v>87</v>
      </c>
      <c r="L18" s="74">
        <v>74</v>
      </c>
      <c r="M18" s="75">
        <v>80</v>
      </c>
    </row>
    <row r="19" spans="1:13" x14ac:dyDescent="0.25">
      <c r="A19" s="74">
        <v>18</v>
      </c>
      <c r="B19" s="6">
        <v>1685</v>
      </c>
      <c r="C19" s="6" t="s">
        <v>276</v>
      </c>
      <c r="D19" s="6" t="s">
        <v>27</v>
      </c>
      <c r="E19" s="5">
        <v>4</v>
      </c>
      <c r="F19" s="19">
        <v>68</v>
      </c>
      <c r="G19" s="5">
        <v>15</v>
      </c>
      <c r="H19" s="19">
        <v>-2</v>
      </c>
      <c r="I19" s="5">
        <v>2</v>
      </c>
      <c r="J19" s="19">
        <v>2</v>
      </c>
      <c r="K19" s="5">
        <v>68</v>
      </c>
      <c r="L19" s="74">
        <v>68</v>
      </c>
      <c r="M19" s="75">
        <v>76</v>
      </c>
    </row>
    <row r="20" spans="1:13" x14ac:dyDescent="0.25">
      <c r="A20" s="74">
        <v>19</v>
      </c>
      <c r="B20" s="6">
        <v>2329</v>
      </c>
      <c r="C20" s="6" t="s">
        <v>317</v>
      </c>
      <c r="D20" s="6" t="s">
        <v>318</v>
      </c>
      <c r="E20" s="5">
        <v>18</v>
      </c>
      <c r="F20" s="19">
        <v>29</v>
      </c>
      <c r="G20" s="5">
        <v>16</v>
      </c>
      <c r="H20" s="19">
        <v>-9</v>
      </c>
      <c r="I20" s="5">
        <v>7</v>
      </c>
      <c r="J20" s="19">
        <v>47</v>
      </c>
      <c r="K20" s="5">
        <v>47</v>
      </c>
      <c r="L20" s="74">
        <v>67</v>
      </c>
      <c r="M20" s="75">
        <v>72</v>
      </c>
    </row>
    <row r="21" spans="1:13" x14ac:dyDescent="0.25">
      <c r="A21" s="74">
        <v>20</v>
      </c>
      <c r="B21" s="6">
        <v>321</v>
      </c>
      <c r="C21" s="6" t="s">
        <v>261</v>
      </c>
      <c r="D21" s="6" t="s">
        <v>112</v>
      </c>
      <c r="E21" s="5">
        <v>3</v>
      </c>
      <c r="F21" s="19">
        <v>21</v>
      </c>
      <c r="G21" s="5">
        <v>12</v>
      </c>
      <c r="H21" s="19">
        <v>13</v>
      </c>
      <c r="I21" s="5">
        <v>21</v>
      </c>
      <c r="J21" s="19">
        <v>31</v>
      </c>
      <c r="K21" s="5">
        <v>31</v>
      </c>
      <c r="L21" s="74">
        <v>65</v>
      </c>
      <c r="M21" s="75">
        <v>68</v>
      </c>
    </row>
    <row r="22" spans="1:13" x14ac:dyDescent="0.25">
      <c r="A22" s="74">
        <v>21</v>
      </c>
      <c r="B22" s="6">
        <v>4984</v>
      </c>
      <c r="C22" s="6" t="s">
        <v>358</v>
      </c>
      <c r="D22" s="6" t="s">
        <v>12</v>
      </c>
      <c r="E22" s="5">
        <v>3</v>
      </c>
      <c r="F22" s="19">
        <v>-13</v>
      </c>
      <c r="G22" s="5">
        <v>10</v>
      </c>
      <c r="H22" s="19">
        <v>19</v>
      </c>
      <c r="I22" s="5">
        <v>18</v>
      </c>
      <c r="J22" s="19">
        <v>55</v>
      </c>
      <c r="K22" s="5">
        <v>55</v>
      </c>
      <c r="L22" s="74">
        <v>61</v>
      </c>
      <c r="M22" s="75">
        <v>64</v>
      </c>
    </row>
    <row r="23" spans="1:13" x14ac:dyDescent="0.25">
      <c r="A23" s="74">
        <v>22</v>
      </c>
      <c r="B23" s="6">
        <v>883</v>
      </c>
      <c r="C23" s="6" t="s">
        <v>363</v>
      </c>
      <c r="D23" s="6" t="s">
        <v>55</v>
      </c>
      <c r="E23" s="5">
        <v>2</v>
      </c>
      <c r="F23" s="19">
        <v>50</v>
      </c>
      <c r="G23" s="5">
        <v>2</v>
      </c>
      <c r="H23" s="19">
        <v>1</v>
      </c>
      <c r="I23" s="5">
        <v>2</v>
      </c>
      <c r="J23" s="19">
        <v>9</v>
      </c>
      <c r="K23" s="5">
        <v>50</v>
      </c>
      <c r="L23" s="74">
        <v>60</v>
      </c>
      <c r="M23" s="75">
        <v>60</v>
      </c>
    </row>
    <row r="24" spans="1:13" x14ac:dyDescent="0.25">
      <c r="A24" s="74">
        <v>23</v>
      </c>
      <c r="B24" s="6">
        <v>1129</v>
      </c>
      <c r="C24" s="6" t="s">
        <v>239</v>
      </c>
      <c r="D24" s="6" t="s">
        <v>116</v>
      </c>
      <c r="E24" s="5">
        <v>3</v>
      </c>
      <c r="F24" s="19">
        <v>21</v>
      </c>
      <c r="G24" s="5">
        <v>11</v>
      </c>
      <c r="H24" s="19">
        <v>-7</v>
      </c>
      <c r="I24" s="5">
        <v>6</v>
      </c>
      <c r="J24" s="19">
        <v>39</v>
      </c>
      <c r="K24" s="5">
        <v>39</v>
      </c>
      <c r="L24" s="74">
        <v>53</v>
      </c>
      <c r="M24" s="75">
        <v>56</v>
      </c>
    </row>
    <row r="25" spans="1:13" x14ac:dyDescent="0.25">
      <c r="A25" s="74">
        <v>24</v>
      </c>
      <c r="B25" s="6">
        <v>1018</v>
      </c>
      <c r="C25" s="6" t="s">
        <v>224</v>
      </c>
      <c r="D25" s="6" t="s">
        <v>118</v>
      </c>
      <c r="E25" s="5">
        <v>16</v>
      </c>
      <c r="F25" s="19">
        <v>51</v>
      </c>
      <c r="G25" s="5">
        <v>6</v>
      </c>
      <c r="H25" s="19">
        <v>7</v>
      </c>
      <c r="I25" s="5">
        <v>20</v>
      </c>
      <c r="J25" s="19">
        <v>-9</v>
      </c>
      <c r="K25" s="5">
        <v>51</v>
      </c>
      <c r="L25" s="74">
        <v>49</v>
      </c>
      <c r="M25" s="75">
        <v>52</v>
      </c>
    </row>
    <row r="26" spans="1:13" x14ac:dyDescent="0.25">
      <c r="A26" s="74">
        <v>25</v>
      </c>
      <c r="B26" s="6">
        <v>835</v>
      </c>
      <c r="C26" s="6" t="s">
        <v>329</v>
      </c>
      <c r="D26" s="6" t="s">
        <v>364</v>
      </c>
      <c r="E26" s="5">
        <v>12</v>
      </c>
      <c r="F26" s="19">
        <v>24</v>
      </c>
      <c r="G26" s="5">
        <v>12</v>
      </c>
      <c r="H26" s="19">
        <v>23</v>
      </c>
      <c r="I26" s="5">
        <v>12</v>
      </c>
      <c r="J26" s="19">
        <v>0</v>
      </c>
      <c r="K26" s="5">
        <v>24</v>
      </c>
      <c r="L26" s="74">
        <v>47</v>
      </c>
      <c r="M26" s="75">
        <v>49</v>
      </c>
    </row>
    <row r="27" spans="1:13" x14ac:dyDescent="0.25">
      <c r="A27" s="74">
        <v>26</v>
      </c>
      <c r="B27" s="6">
        <v>1532</v>
      </c>
      <c r="C27" s="6" t="s">
        <v>189</v>
      </c>
      <c r="D27" s="6" t="s">
        <v>123</v>
      </c>
      <c r="E27" s="5">
        <v>13</v>
      </c>
      <c r="F27" s="19">
        <v>10</v>
      </c>
      <c r="G27" s="5">
        <v>20</v>
      </c>
      <c r="H27" s="19">
        <v>-11</v>
      </c>
      <c r="I27" s="5">
        <v>17</v>
      </c>
      <c r="J27" s="19">
        <v>42</v>
      </c>
      <c r="K27" s="5">
        <v>42</v>
      </c>
      <c r="L27" s="74">
        <v>41</v>
      </c>
      <c r="M27" s="75">
        <v>46</v>
      </c>
    </row>
    <row r="28" spans="1:13" x14ac:dyDescent="0.25">
      <c r="A28" s="74">
        <v>27</v>
      </c>
      <c r="B28" s="6">
        <v>775</v>
      </c>
      <c r="C28" s="6" t="s">
        <v>176</v>
      </c>
      <c r="D28" s="6" t="s">
        <v>138</v>
      </c>
      <c r="E28" s="5">
        <v>18</v>
      </c>
      <c r="F28" s="19">
        <v>-9</v>
      </c>
      <c r="G28" s="5">
        <v>8</v>
      </c>
      <c r="H28" s="19">
        <v>-23</v>
      </c>
      <c r="I28" s="5">
        <v>4</v>
      </c>
      <c r="J28" s="19">
        <v>62</v>
      </c>
      <c r="K28" s="5">
        <v>62</v>
      </c>
      <c r="L28" s="74">
        <v>30</v>
      </c>
      <c r="M28" s="75">
        <v>43</v>
      </c>
    </row>
    <row r="29" spans="1:13" x14ac:dyDescent="0.25">
      <c r="A29" s="74">
        <v>28</v>
      </c>
      <c r="B29" s="6">
        <v>2041</v>
      </c>
      <c r="C29" s="6" t="s">
        <v>218</v>
      </c>
      <c r="D29" s="6" t="s">
        <v>149</v>
      </c>
      <c r="E29" s="5">
        <v>6</v>
      </c>
      <c r="F29" s="19">
        <v>62</v>
      </c>
      <c r="G29" s="5">
        <v>7</v>
      </c>
      <c r="H29" s="19">
        <v>-22</v>
      </c>
      <c r="I29" s="5">
        <v>3</v>
      </c>
      <c r="J29" s="19">
        <v>-11</v>
      </c>
      <c r="K29" s="5">
        <v>62</v>
      </c>
      <c r="L29" s="74">
        <v>29</v>
      </c>
      <c r="M29" s="75">
        <v>40</v>
      </c>
    </row>
    <row r="30" spans="1:13" x14ac:dyDescent="0.25">
      <c r="A30" s="74">
        <v>29</v>
      </c>
      <c r="B30" s="6">
        <v>1404</v>
      </c>
      <c r="C30" s="6" t="s">
        <v>365</v>
      </c>
      <c r="D30" s="6" t="s">
        <v>136</v>
      </c>
      <c r="E30" s="5">
        <v>16</v>
      </c>
      <c r="F30" s="19">
        <v>-4</v>
      </c>
      <c r="G30" s="5">
        <v>7</v>
      </c>
      <c r="H30" s="19">
        <v>28</v>
      </c>
      <c r="I30" s="5">
        <v>10</v>
      </c>
      <c r="J30" s="19">
        <v>5</v>
      </c>
      <c r="K30" s="5">
        <v>28</v>
      </c>
      <c r="L30" s="74">
        <v>29</v>
      </c>
      <c r="M30" s="75">
        <v>37</v>
      </c>
    </row>
    <row r="31" spans="1:13" x14ac:dyDescent="0.25">
      <c r="A31" s="74">
        <v>30</v>
      </c>
      <c r="B31" s="6">
        <v>2972</v>
      </c>
      <c r="C31" s="6" t="s">
        <v>303</v>
      </c>
      <c r="D31" s="6" t="s">
        <v>139</v>
      </c>
      <c r="E31" s="5">
        <v>13</v>
      </c>
      <c r="F31" s="19">
        <v>30</v>
      </c>
      <c r="G31" s="5">
        <v>5</v>
      </c>
      <c r="H31" s="19">
        <v>-2</v>
      </c>
      <c r="I31" s="5">
        <v>5</v>
      </c>
      <c r="J31" s="19">
        <v>0</v>
      </c>
      <c r="K31" s="5">
        <v>30</v>
      </c>
      <c r="L31" s="74">
        <v>28</v>
      </c>
      <c r="M31" s="75">
        <v>34</v>
      </c>
    </row>
    <row r="32" spans="1:13" x14ac:dyDescent="0.25">
      <c r="A32" s="74">
        <v>31</v>
      </c>
      <c r="B32" s="6">
        <v>2792</v>
      </c>
      <c r="C32" s="6" t="s">
        <v>190</v>
      </c>
      <c r="D32" s="6" t="s">
        <v>65</v>
      </c>
      <c r="E32" s="5">
        <v>5</v>
      </c>
      <c r="F32" s="19">
        <v>30</v>
      </c>
      <c r="G32" s="5">
        <v>9</v>
      </c>
      <c r="H32" s="19">
        <v>-66</v>
      </c>
      <c r="I32" s="5">
        <v>21</v>
      </c>
      <c r="J32" s="19">
        <v>63</v>
      </c>
      <c r="K32" s="5">
        <v>63</v>
      </c>
      <c r="L32" s="74">
        <v>27</v>
      </c>
      <c r="M32" s="75">
        <v>31</v>
      </c>
    </row>
    <row r="33" spans="1:13" x14ac:dyDescent="0.25">
      <c r="A33" s="74">
        <v>32</v>
      </c>
      <c r="B33" s="6">
        <v>4242</v>
      </c>
      <c r="C33" s="6" t="s">
        <v>243</v>
      </c>
      <c r="D33" s="6" t="s">
        <v>129</v>
      </c>
      <c r="E33" s="5">
        <v>1</v>
      </c>
      <c r="F33" s="19">
        <v>92</v>
      </c>
      <c r="G33" s="5">
        <v>14</v>
      </c>
      <c r="H33" s="19">
        <v>-48</v>
      </c>
      <c r="I33" s="5">
        <v>19</v>
      </c>
      <c r="J33" s="19">
        <v>-19</v>
      </c>
      <c r="K33" s="5">
        <v>92</v>
      </c>
      <c r="L33" s="74">
        <v>25</v>
      </c>
      <c r="M33" s="75">
        <v>28</v>
      </c>
    </row>
    <row r="34" spans="1:13" x14ac:dyDescent="0.25">
      <c r="A34" s="74">
        <v>33</v>
      </c>
      <c r="B34" s="6">
        <v>2618</v>
      </c>
      <c r="C34" s="6" t="s">
        <v>350</v>
      </c>
      <c r="D34" s="6" t="s">
        <v>44</v>
      </c>
      <c r="E34" s="5">
        <v>10</v>
      </c>
      <c r="F34" s="19">
        <v>20</v>
      </c>
      <c r="G34" s="5">
        <v>18</v>
      </c>
      <c r="H34" s="19">
        <v>32</v>
      </c>
      <c r="I34" s="5">
        <v>20</v>
      </c>
      <c r="J34" s="19">
        <v>-31</v>
      </c>
      <c r="K34" s="5">
        <v>32</v>
      </c>
      <c r="L34" s="74">
        <v>21</v>
      </c>
      <c r="M34" s="75">
        <v>26</v>
      </c>
    </row>
    <row r="35" spans="1:13" x14ac:dyDescent="0.25">
      <c r="A35" s="74">
        <v>34</v>
      </c>
      <c r="B35" s="6">
        <v>832</v>
      </c>
      <c r="C35" s="6" t="s">
        <v>248</v>
      </c>
      <c r="D35" s="6" t="s">
        <v>118</v>
      </c>
      <c r="E35" s="5">
        <v>8</v>
      </c>
      <c r="F35" s="19">
        <v>18</v>
      </c>
      <c r="G35" s="5">
        <v>18</v>
      </c>
      <c r="H35" s="19">
        <v>64</v>
      </c>
      <c r="I35" s="5">
        <v>5</v>
      </c>
      <c r="J35" s="19">
        <v>-68</v>
      </c>
      <c r="K35" s="5">
        <v>64</v>
      </c>
      <c r="L35" s="74">
        <v>14</v>
      </c>
      <c r="M35" s="75">
        <v>24</v>
      </c>
    </row>
    <row r="36" spans="1:13" x14ac:dyDescent="0.25">
      <c r="A36" s="74">
        <v>35</v>
      </c>
      <c r="B36" s="6">
        <v>2369</v>
      </c>
      <c r="C36" s="6" t="s">
        <v>245</v>
      </c>
      <c r="D36" s="6" t="s">
        <v>120</v>
      </c>
      <c r="E36" s="5">
        <v>1</v>
      </c>
      <c r="F36" s="19">
        <v>-10</v>
      </c>
      <c r="G36" s="5">
        <v>8</v>
      </c>
      <c r="H36" s="19">
        <v>59</v>
      </c>
      <c r="I36" s="5">
        <v>10</v>
      </c>
      <c r="J36" s="19">
        <v>-35</v>
      </c>
      <c r="K36" s="5">
        <v>59</v>
      </c>
      <c r="L36" s="74">
        <v>14</v>
      </c>
      <c r="M36" s="75">
        <v>22</v>
      </c>
    </row>
    <row r="37" spans="1:13" x14ac:dyDescent="0.25">
      <c r="A37" s="74">
        <v>36</v>
      </c>
      <c r="B37" s="6">
        <v>4249</v>
      </c>
      <c r="C37" s="6" t="s">
        <v>260</v>
      </c>
      <c r="D37" s="6" t="s">
        <v>122</v>
      </c>
      <c r="E37" s="5">
        <v>14</v>
      </c>
      <c r="F37" s="19">
        <v>-10</v>
      </c>
      <c r="G37" s="5">
        <v>19</v>
      </c>
      <c r="H37" s="19">
        <v>-3</v>
      </c>
      <c r="I37" s="5">
        <v>13</v>
      </c>
      <c r="J37" s="19">
        <v>26</v>
      </c>
      <c r="K37" s="5">
        <v>26</v>
      </c>
      <c r="L37" s="74">
        <v>13</v>
      </c>
      <c r="M37" s="75">
        <v>20</v>
      </c>
    </row>
    <row r="38" spans="1:13" x14ac:dyDescent="0.25">
      <c r="A38" s="74">
        <v>37</v>
      </c>
      <c r="B38" s="6">
        <v>1509</v>
      </c>
      <c r="C38" s="6" t="s">
        <v>212</v>
      </c>
      <c r="D38" s="6" t="s">
        <v>15</v>
      </c>
      <c r="E38" s="5">
        <v>17</v>
      </c>
      <c r="F38" s="19">
        <v>-13</v>
      </c>
      <c r="G38" s="5">
        <v>3</v>
      </c>
      <c r="H38" s="19">
        <v>-52</v>
      </c>
      <c r="I38" s="5">
        <v>5</v>
      </c>
      <c r="J38" s="19">
        <v>76</v>
      </c>
      <c r="K38" s="5">
        <v>76</v>
      </c>
      <c r="L38" s="74">
        <v>11</v>
      </c>
      <c r="M38" s="75">
        <v>18</v>
      </c>
    </row>
    <row r="39" spans="1:13" x14ac:dyDescent="0.25">
      <c r="A39" s="74">
        <v>38</v>
      </c>
      <c r="B39" s="6">
        <v>3013</v>
      </c>
      <c r="C39" s="6" t="s">
        <v>265</v>
      </c>
      <c r="D39" s="6" t="s">
        <v>145</v>
      </c>
      <c r="E39" s="5">
        <v>11</v>
      </c>
      <c r="F39" s="19">
        <v>23</v>
      </c>
      <c r="G39" s="5">
        <v>21</v>
      </c>
      <c r="H39" s="19">
        <v>-34</v>
      </c>
      <c r="I39" s="5">
        <v>15</v>
      </c>
      <c r="J39" s="19">
        <v>21</v>
      </c>
      <c r="K39" s="5">
        <v>23</v>
      </c>
      <c r="L39" s="74">
        <v>10</v>
      </c>
      <c r="M39" s="75">
        <v>16</v>
      </c>
    </row>
    <row r="40" spans="1:13" x14ac:dyDescent="0.25">
      <c r="A40" s="74">
        <v>39</v>
      </c>
      <c r="B40" s="6">
        <v>2279</v>
      </c>
      <c r="C40" s="6" t="s">
        <v>294</v>
      </c>
      <c r="D40" s="6" t="s">
        <v>121</v>
      </c>
      <c r="E40" s="5">
        <v>20</v>
      </c>
      <c r="F40" s="19">
        <v>42</v>
      </c>
      <c r="G40" s="5">
        <v>19</v>
      </c>
      <c r="H40" s="19">
        <v>-47</v>
      </c>
      <c r="I40" s="5">
        <v>3</v>
      </c>
      <c r="J40" s="19">
        <v>13</v>
      </c>
      <c r="K40" s="5">
        <v>42</v>
      </c>
      <c r="L40" s="74">
        <v>8</v>
      </c>
      <c r="M40" s="75">
        <v>14</v>
      </c>
    </row>
    <row r="41" spans="1:13" x14ac:dyDescent="0.25">
      <c r="A41" s="74">
        <v>40</v>
      </c>
      <c r="B41" s="6">
        <v>1546</v>
      </c>
      <c r="C41" s="6" t="s">
        <v>208</v>
      </c>
      <c r="D41" s="6" t="s">
        <v>41</v>
      </c>
      <c r="E41" s="5">
        <v>2</v>
      </c>
      <c r="F41" s="19">
        <v>-30</v>
      </c>
      <c r="G41" s="5">
        <v>15</v>
      </c>
      <c r="H41" s="19">
        <v>-42</v>
      </c>
      <c r="I41" s="5">
        <v>8</v>
      </c>
      <c r="J41" s="19">
        <v>76</v>
      </c>
      <c r="K41" s="5">
        <v>76</v>
      </c>
      <c r="L41" s="74">
        <v>4</v>
      </c>
      <c r="M41" s="75">
        <v>12</v>
      </c>
    </row>
    <row r="42" spans="1:13" x14ac:dyDescent="0.25">
      <c r="A42" s="74">
        <v>41</v>
      </c>
      <c r="B42" s="6">
        <v>2064</v>
      </c>
      <c r="C42" s="6" t="s">
        <v>204</v>
      </c>
      <c r="D42" s="6" t="s">
        <v>141</v>
      </c>
      <c r="E42" s="5">
        <v>10</v>
      </c>
      <c r="F42" s="19">
        <v>-8</v>
      </c>
      <c r="G42" s="5">
        <v>17</v>
      </c>
      <c r="H42" s="19">
        <v>-40</v>
      </c>
      <c r="I42" s="5">
        <v>19</v>
      </c>
      <c r="J42" s="19">
        <v>49</v>
      </c>
      <c r="K42" s="5">
        <v>49</v>
      </c>
      <c r="L42" s="74">
        <v>1</v>
      </c>
      <c r="M42" s="75">
        <v>10</v>
      </c>
    </row>
    <row r="43" spans="1:13" x14ac:dyDescent="0.25">
      <c r="A43" s="74">
        <v>42</v>
      </c>
      <c r="B43" s="6">
        <v>1903</v>
      </c>
      <c r="C43" s="6" t="s">
        <v>215</v>
      </c>
      <c r="D43" s="6" t="s">
        <v>345</v>
      </c>
      <c r="E43" s="5">
        <v>15</v>
      </c>
      <c r="F43" s="19">
        <v>2</v>
      </c>
      <c r="G43" s="5">
        <v>11</v>
      </c>
      <c r="H43" s="19">
        <v>-25</v>
      </c>
      <c r="I43" s="5">
        <v>2</v>
      </c>
      <c r="J43" s="19">
        <v>20</v>
      </c>
      <c r="K43" s="5">
        <v>20</v>
      </c>
      <c r="L43" s="74">
        <v>-3</v>
      </c>
      <c r="M43" s="75">
        <v>9</v>
      </c>
    </row>
    <row r="44" spans="1:13" x14ac:dyDescent="0.25">
      <c r="A44" s="74">
        <v>43</v>
      </c>
      <c r="B44" s="6">
        <v>1056</v>
      </c>
      <c r="C44" s="6" t="s">
        <v>179</v>
      </c>
      <c r="D44" s="6" t="s">
        <v>161</v>
      </c>
      <c r="E44" s="5">
        <v>5</v>
      </c>
      <c r="F44" s="19">
        <v>8</v>
      </c>
      <c r="G44" s="5">
        <v>14</v>
      </c>
      <c r="H44" s="19">
        <v>28</v>
      </c>
      <c r="I44" s="5">
        <v>1</v>
      </c>
      <c r="J44" s="19">
        <v>-40</v>
      </c>
      <c r="K44" s="5">
        <v>28</v>
      </c>
      <c r="L44" s="74">
        <v>-4</v>
      </c>
      <c r="M44" s="75">
        <v>8</v>
      </c>
    </row>
    <row r="45" spans="1:13" x14ac:dyDescent="0.25">
      <c r="A45" s="74">
        <v>44</v>
      </c>
      <c r="B45" s="6">
        <v>839</v>
      </c>
      <c r="C45" s="6" t="s">
        <v>206</v>
      </c>
      <c r="D45" s="6" t="s">
        <v>134</v>
      </c>
      <c r="E45" s="5">
        <v>17</v>
      </c>
      <c r="F45" s="19">
        <v>7</v>
      </c>
      <c r="G45" s="5">
        <v>9</v>
      </c>
      <c r="H45" s="19">
        <v>-20</v>
      </c>
      <c r="I45" s="5">
        <v>16</v>
      </c>
      <c r="J45" s="19">
        <v>5</v>
      </c>
      <c r="K45" s="5">
        <v>7</v>
      </c>
      <c r="L45" s="74">
        <v>-8</v>
      </c>
      <c r="M45" s="75">
        <v>7</v>
      </c>
    </row>
    <row r="46" spans="1:13" x14ac:dyDescent="0.25">
      <c r="A46" s="74">
        <v>45</v>
      </c>
      <c r="B46" s="6">
        <v>2635</v>
      </c>
      <c r="C46" s="6" t="s">
        <v>182</v>
      </c>
      <c r="D46" s="6" t="s">
        <v>57</v>
      </c>
      <c r="E46" s="5">
        <v>15</v>
      </c>
      <c r="F46" s="19">
        <v>70</v>
      </c>
      <c r="G46" s="5">
        <v>19</v>
      </c>
      <c r="H46" s="19">
        <v>-47</v>
      </c>
      <c r="I46" s="5">
        <v>6</v>
      </c>
      <c r="J46" s="19">
        <v>-35</v>
      </c>
      <c r="K46" s="5">
        <v>70</v>
      </c>
      <c r="L46" s="74">
        <v>-12</v>
      </c>
      <c r="M46" s="75">
        <v>6</v>
      </c>
    </row>
    <row r="47" spans="1:13" x14ac:dyDescent="0.25">
      <c r="A47" s="74">
        <v>46</v>
      </c>
      <c r="B47" s="6">
        <v>3809</v>
      </c>
      <c r="C47" s="6" t="s">
        <v>359</v>
      </c>
      <c r="D47" s="6" t="s">
        <v>158</v>
      </c>
      <c r="E47" s="5">
        <v>17</v>
      </c>
      <c r="F47" s="19">
        <v>21</v>
      </c>
      <c r="G47" s="5">
        <v>5</v>
      </c>
      <c r="H47" s="19">
        <v>8</v>
      </c>
      <c r="I47" s="5">
        <v>10</v>
      </c>
      <c r="J47" s="19">
        <v>-41</v>
      </c>
      <c r="K47" s="5">
        <v>21</v>
      </c>
      <c r="L47" s="74">
        <v>-12</v>
      </c>
      <c r="M47" s="75">
        <v>5</v>
      </c>
    </row>
    <row r="48" spans="1:13" x14ac:dyDescent="0.25">
      <c r="A48" s="74">
        <v>47</v>
      </c>
      <c r="B48" s="6">
        <v>4967</v>
      </c>
      <c r="C48" s="6" t="s">
        <v>262</v>
      </c>
      <c r="D48" s="6" t="s">
        <v>132</v>
      </c>
      <c r="E48" s="5">
        <v>20</v>
      </c>
      <c r="F48" s="19">
        <v>-30</v>
      </c>
      <c r="G48" s="5">
        <v>2</v>
      </c>
      <c r="H48" s="19">
        <v>13</v>
      </c>
      <c r="I48" s="5">
        <v>11</v>
      </c>
      <c r="J48" s="19">
        <v>2</v>
      </c>
      <c r="K48" s="5">
        <v>13</v>
      </c>
      <c r="L48" s="74">
        <v>-15</v>
      </c>
      <c r="M48" s="75">
        <v>4</v>
      </c>
    </row>
    <row r="49" spans="1:13" x14ac:dyDescent="0.25">
      <c r="A49" s="74">
        <v>48</v>
      </c>
      <c r="B49" s="6">
        <v>6112</v>
      </c>
      <c r="C49" s="6" t="s">
        <v>351</v>
      </c>
      <c r="D49" s="6" t="s">
        <v>194</v>
      </c>
      <c r="E49" s="5">
        <v>12</v>
      </c>
      <c r="F49" s="19">
        <v>31</v>
      </c>
      <c r="G49" s="5">
        <v>13</v>
      </c>
      <c r="H49" s="19">
        <v>-40</v>
      </c>
      <c r="I49" s="5">
        <v>5</v>
      </c>
      <c r="J49" s="19">
        <v>-8</v>
      </c>
      <c r="K49" s="5">
        <v>31</v>
      </c>
      <c r="L49" s="74">
        <v>-17</v>
      </c>
      <c r="M49" s="75">
        <v>3</v>
      </c>
    </row>
    <row r="50" spans="1:13" x14ac:dyDescent="0.25">
      <c r="A50" s="74">
        <v>49</v>
      </c>
      <c r="B50" s="6">
        <v>1941</v>
      </c>
      <c r="C50" s="6" t="s">
        <v>197</v>
      </c>
      <c r="D50" s="6" t="s">
        <v>119</v>
      </c>
      <c r="E50" s="5">
        <v>8</v>
      </c>
      <c r="F50" s="19">
        <v>6</v>
      </c>
      <c r="G50" s="5">
        <v>20</v>
      </c>
      <c r="H50" s="19">
        <v>-23</v>
      </c>
      <c r="I50" s="5">
        <v>13</v>
      </c>
      <c r="J50" s="19">
        <v>0</v>
      </c>
      <c r="K50" s="5">
        <v>6</v>
      </c>
      <c r="L50" s="74">
        <v>-17</v>
      </c>
      <c r="M50" s="75">
        <v>2</v>
      </c>
    </row>
    <row r="51" spans="1:13" x14ac:dyDescent="0.25">
      <c r="A51" s="74">
        <v>50</v>
      </c>
      <c r="B51" s="6">
        <v>2505</v>
      </c>
      <c r="C51" s="6" t="s">
        <v>188</v>
      </c>
      <c r="D51" s="6" t="s">
        <v>142</v>
      </c>
      <c r="E51" s="5">
        <v>10</v>
      </c>
      <c r="F51" s="19">
        <v>-4</v>
      </c>
      <c r="G51" s="5">
        <v>21</v>
      </c>
      <c r="H51" s="19">
        <v>-62</v>
      </c>
      <c r="I51" s="5">
        <v>20</v>
      </c>
      <c r="J51" s="19">
        <v>47</v>
      </c>
      <c r="K51" s="5">
        <v>47</v>
      </c>
      <c r="L51" s="74">
        <v>-19</v>
      </c>
      <c r="M51" s="75">
        <v>1</v>
      </c>
    </row>
    <row r="52" spans="1:13" x14ac:dyDescent="0.25">
      <c r="A52" s="74">
        <v>51</v>
      </c>
      <c r="B52" s="6">
        <v>5685</v>
      </c>
      <c r="C52" s="6" t="s">
        <v>314</v>
      </c>
      <c r="D52" s="6" t="s">
        <v>315</v>
      </c>
      <c r="E52" s="5">
        <v>12</v>
      </c>
      <c r="F52" s="19">
        <v>-12</v>
      </c>
      <c r="G52" s="5">
        <v>8</v>
      </c>
      <c r="H52" s="19">
        <v>-15</v>
      </c>
      <c r="I52" s="5">
        <v>4</v>
      </c>
      <c r="J52" s="19">
        <v>6</v>
      </c>
      <c r="K52" s="5">
        <v>6</v>
      </c>
      <c r="L52" s="74">
        <v>-21</v>
      </c>
      <c r="M52" s="75">
        <v>0</v>
      </c>
    </row>
    <row r="53" spans="1:13" x14ac:dyDescent="0.25">
      <c r="A53" s="74">
        <v>52</v>
      </c>
      <c r="B53" s="6">
        <v>1616</v>
      </c>
      <c r="C53" s="6" t="s">
        <v>337</v>
      </c>
      <c r="D53" s="6" t="s">
        <v>44</v>
      </c>
      <c r="E53" s="5">
        <v>1</v>
      </c>
      <c r="F53" s="19">
        <v>-25</v>
      </c>
      <c r="G53" s="5">
        <v>10</v>
      </c>
      <c r="H53" s="19">
        <v>-7</v>
      </c>
      <c r="I53" s="5">
        <v>16</v>
      </c>
      <c r="J53" s="19">
        <v>9</v>
      </c>
      <c r="K53" s="5">
        <v>9</v>
      </c>
      <c r="L53" s="74">
        <v>-23</v>
      </c>
      <c r="M53" s="75">
        <v>0</v>
      </c>
    </row>
    <row r="54" spans="1:13" x14ac:dyDescent="0.25">
      <c r="A54" s="74">
        <v>53</v>
      </c>
      <c r="B54" s="6">
        <v>1264</v>
      </c>
      <c r="C54" s="6" t="s">
        <v>191</v>
      </c>
      <c r="D54" s="6" t="s">
        <v>54</v>
      </c>
      <c r="E54" s="5">
        <v>5</v>
      </c>
      <c r="F54" s="19">
        <v>-46</v>
      </c>
      <c r="G54" s="5">
        <v>6</v>
      </c>
      <c r="H54" s="19">
        <v>39</v>
      </c>
      <c r="I54" s="5">
        <v>9</v>
      </c>
      <c r="J54" s="19">
        <v>-18</v>
      </c>
      <c r="K54" s="5">
        <v>39</v>
      </c>
      <c r="L54" s="74">
        <v>-25</v>
      </c>
      <c r="M54" s="75">
        <v>0</v>
      </c>
    </row>
    <row r="55" spans="1:13" x14ac:dyDescent="0.25">
      <c r="A55" s="74">
        <v>54</v>
      </c>
      <c r="B55" s="6">
        <v>1021</v>
      </c>
      <c r="C55" s="6" t="s">
        <v>222</v>
      </c>
      <c r="D55" s="6" t="s">
        <v>55</v>
      </c>
      <c r="E55" s="5">
        <v>8</v>
      </c>
      <c r="F55" s="19">
        <v>-32</v>
      </c>
      <c r="G55" s="5">
        <v>16</v>
      </c>
      <c r="H55" s="19">
        <v>-11</v>
      </c>
      <c r="I55" s="5">
        <v>6</v>
      </c>
      <c r="J55" s="19">
        <v>17</v>
      </c>
      <c r="K55" s="5">
        <v>17</v>
      </c>
      <c r="L55" s="74">
        <v>-26</v>
      </c>
      <c r="M55" s="75">
        <v>0</v>
      </c>
    </row>
    <row r="56" spans="1:13" x14ac:dyDescent="0.25">
      <c r="A56" s="74">
        <v>55</v>
      </c>
      <c r="B56" s="6">
        <v>1234</v>
      </c>
      <c r="C56" s="6" t="s">
        <v>366</v>
      </c>
      <c r="D56" s="6" t="s">
        <v>54</v>
      </c>
      <c r="E56" s="5">
        <v>14</v>
      </c>
      <c r="F56" s="19">
        <v>16</v>
      </c>
      <c r="G56" s="5">
        <v>8</v>
      </c>
      <c r="H56" s="19">
        <v>-21</v>
      </c>
      <c r="I56" s="5">
        <v>6</v>
      </c>
      <c r="J56" s="19">
        <v>-21</v>
      </c>
      <c r="K56" s="5">
        <v>16</v>
      </c>
      <c r="L56" s="74">
        <v>-26</v>
      </c>
      <c r="M56" s="75">
        <v>0</v>
      </c>
    </row>
    <row r="57" spans="1:13" x14ac:dyDescent="0.25">
      <c r="A57" s="74">
        <v>56</v>
      </c>
      <c r="B57" s="6">
        <v>5481</v>
      </c>
      <c r="C57" s="6" t="s">
        <v>259</v>
      </c>
      <c r="D57" s="6" t="s">
        <v>139</v>
      </c>
      <c r="E57" s="5">
        <v>2</v>
      </c>
      <c r="F57" s="19">
        <v>-14</v>
      </c>
      <c r="G57" s="5">
        <v>17</v>
      </c>
      <c r="H57" s="19">
        <v>16</v>
      </c>
      <c r="I57" s="5">
        <v>11</v>
      </c>
      <c r="J57" s="19">
        <v>-30</v>
      </c>
      <c r="K57" s="5">
        <v>16</v>
      </c>
      <c r="L57" s="74">
        <v>-28</v>
      </c>
      <c r="M57" s="75">
        <v>0</v>
      </c>
    </row>
    <row r="58" spans="1:13" x14ac:dyDescent="0.25">
      <c r="A58" s="74">
        <v>57</v>
      </c>
      <c r="B58" s="6">
        <v>3694</v>
      </c>
      <c r="C58" s="6" t="s">
        <v>354</v>
      </c>
      <c r="D58" s="6" t="s">
        <v>131</v>
      </c>
      <c r="E58" s="5">
        <v>7</v>
      </c>
      <c r="F58" s="19">
        <v>30</v>
      </c>
      <c r="G58" s="5">
        <v>12</v>
      </c>
      <c r="H58" s="19">
        <v>-102</v>
      </c>
      <c r="I58" s="5">
        <v>19</v>
      </c>
      <c r="J58" s="19">
        <v>41</v>
      </c>
      <c r="K58" s="5">
        <v>41</v>
      </c>
      <c r="L58" s="74">
        <v>-31</v>
      </c>
      <c r="M58" s="75">
        <v>0</v>
      </c>
    </row>
    <row r="59" spans="1:13" x14ac:dyDescent="0.25">
      <c r="A59" s="74">
        <v>58</v>
      </c>
      <c r="B59" s="6">
        <v>660</v>
      </c>
      <c r="C59" s="6" t="s">
        <v>278</v>
      </c>
      <c r="D59" s="6" t="s">
        <v>111</v>
      </c>
      <c r="E59" s="5">
        <v>16</v>
      </c>
      <c r="F59" s="19">
        <v>-2</v>
      </c>
      <c r="G59" s="5">
        <v>15</v>
      </c>
      <c r="H59" s="19">
        <v>-20</v>
      </c>
      <c r="I59" s="5">
        <v>12</v>
      </c>
      <c r="J59" s="19">
        <v>-10</v>
      </c>
      <c r="K59" s="5">
        <v>-2</v>
      </c>
      <c r="L59" s="74">
        <v>-32</v>
      </c>
      <c r="M59" s="75">
        <v>0</v>
      </c>
    </row>
    <row r="60" spans="1:13" x14ac:dyDescent="0.25">
      <c r="A60" s="74">
        <v>59</v>
      </c>
      <c r="B60" s="6">
        <v>919</v>
      </c>
      <c r="C60" s="6" t="s">
        <v>241</v>
      </c>
      <c r="D60" s="6" t="s">
        <v>345</v>
      </c>
      <c r="E60" s="5">
        <v>11</v>
      </c>
      <c r="F60" s="19">
        <v>-13</v>
      </c>
      <c r="G60" s="5">
        <v>9</v>
      </c>
      <c r="H60" s="19">
        <v>-12</v>
      </c>
      <c r="I60" s="5">
        <v>20</v>
      </c>
      <c r="J60" s="19">
        <v>-7</v>
      </c>
      <c r="K60" s="5">
        <v>-7</v>
      </c>
      <c r="L60" s="74">
        <v>-32</v>
      </c>
      <c r="M60" s="75">
        <v>0</v>
      </c>
    </row>
    <row r="61" spans="1:13" x14ac:dyDescent="0.25">
      <c r="A61" s="74">
        <v>60</v>
      </c>
      <c r="B61" s="6">
        <v>4995</v>
      </c>
      <c r="C61" s="6" t="s">
        <v>343</v>
      </c>
      <c r="D61" s="6" t="s">
        <v>127</v>
      </c>
      <c r="E61" s="5">
        <v>19</v>
      </c>
      <c r="F61" s="19">
        <v>-28</v>
      </c>
      <c r="G61" s="5">
        <v>6</v>
      </c>
      <c r="H61" s="19">
        <v>1</v>
      </c>
      <c r="I61" s="5">
        <v>14</v>
      </c>
      <c r="J61" s="19">
        <v>-13</v>
      </c>
      <c r="K61" s="5">
        <v>1</v>
      </c>
      <c r="L61" s="74">
        <v>-40</v>
      </c>
      <c r="M61" s="75">
        <v>0</v>
      </c>
    </row>
    <row r="62" spans="1:13" x14ac:dyDescent="0.25">
      <c r="A62" s="74">
        <v>61</v>
      </c>
      <c r="B62" s="6">
        <v>1712</v>
      </c>
      <c r="C62" s="6" t="s">
        <v>347</v>
      </c>
      <c r="D62" s="6" t="s">
        <v>28</v>
      </c>
      <c r="E62" s="5">
        <v>11</v>
      </c>
      <c r="F62" s="19">
        <v>-31</v>
      </c>
      <c r="G62" s="5">
        <v>2</v>
      </c>
      <c r="H62" s="19">
        <v>5</v>
      </c>
      <c r="I62" s="5">
        <v>17</v>
      </c>
      <c r="J62" s="19">
        <v>-18</v>
      </c>
      <c r="K62" s="5">
        <v>5</v>
      </c>
      <c r="L62" s="74">
        <v>-44</v>
      </c>
      <c r="M62" s="75">
        <v>0</v>
      </c>
    </row>
    <row r="63" spans="1:13" x14ac:dyDescent="0.25">
      <c r="A63" s="74">
        <v>62</v>
      </c>
      <c r="B63" s="6">
        <v>1071</v>
      </c>
      <c r="C63" s="6" t="s">
        <v>333</v>
      </c>
      <c r="D63" s="6" t="s">
        <v>53</v>
      </c>
      <c r="E63" s="5">
        <v>9</v>
      </c>
      <c r="F63" s="19">
        <v>45</v>
      </c>
      <c r="G63" s="5">
        <v>13</v>
      </c>
      <c r="H63" s="19">
        <v>-30</v>
      </c>
      <c r="I63" s="5">
        <v>12</v>
      </c>
      <c r="J63" s="19">
        <v>-60</v>
      </c>
      <c r="K63" s="5">
        <v>45</v>
      </c>
      <c r="L63" s="74">
        <v>-45</v>
      </c>
      <c r="M63" s="75">
        <v>0</v>
      </c>
    </row>
    <row r="64" spans="1:13" x14ac:dyDescent="0.25">
      <c r="A64" s="74">
        <v>63</v>
      </c>
      <c r="B64" s="6">
        <v>927</v>
      </c>
      <c r="C64" s="6" t="s">
        <v>207</v>
      </c>
      <c r="D64" s="6" t="s">
        <v>127</v>
      </c>
      <c r="E64" s="5">
        <v>16</v>
      </c>
      <c r="F64" s="19">
        <v>-45</v>
      </c>
      <c r="G64" s="5">
        <v>17</v>
      </c>
      <c r="H64" s="19">
        <v>12</v>
      </c>
      <c r="I64" s="5">
        <v>9</v>
      </c>
      <c r="J64" s="19">
        <v>-18</v>
      </c>
      <c r="K64" s="5">
        <v>12</v>
      </c>
      <c r="L64" s="74">
        <v>-51</v>
      </c>
      <c r="M64" s="75">
        <v>0</v>
      </c>
    </row>
    <row r="65" spans="1:13" x14ac:dyDescent="0.25">
      <c r="A65" s="74">
        <v>64</v>
      </c>
      <c r="B65" s="6">
        <v>482</v>
      </c>
      <c r="C65" s="6" t="s">
        <v>361</v>
      </c>
      <c r="D65" s="6" t="s">
        <v>137</v>
      </c>
      <c r="E65" s="5">
        <v>20</v>
      </c>
      <c r="F65" s="19">
        <v>8</v>
      </c>
      <c r="G65" s="5">
        <v>17</v>
      </c>
      <c r="H65" s="19">
        <v>12</v>
      </c>
      <c r="I65" s="5">
        <v>21</v>
      </c>
      <c r="J65" s="19">
        <v>-75</v>
      </c>
      <c r="K65" s="5">
        <v>12</v>
      </c>
      <c r="L65" s="74">
        <v>-55</v>
      </c>
      <c r="M65" s="75">
        <v>0</v>
      </c>
    </row>
    <row r="66" spans="1:13" x14ac:dyDescent="0.25">
      <c r="A66" s="74">
        <v>65</v>
      </c>
      <c r="B66" s="6">
        <v>2594</v>
      </c>
      <c r="C66" s="6" t="s">
        <v>249</v>
      </c>
      <c r="D66" s="6" t="s">
        <v>53</v>
      </c>
      <c r="E66" s="5">
        <v>4</v>
      </c>
      <c r="F66" s="19">
        <v>-8</v>
      </c>
      <c r="G66" s="5">
        <v>3</v>
      </c>
      <c r="H66" s="19">
        <v>10</v>
      </c>
      <c r="I66" s="5">
        <v>4</v>
      </c>
      <c r="J66" s="19">
        <v>-58</v>
      </c>
      <c r="K66" s="5">
        <v>10</v>
      </c>
      <c r="L66" s="74">
        <v>-56</v>
      </c>
      <c r="M66" s="75">
        <v>0</v>
      </c>
    </row>
    <row r="67" spans="1:13" x14ac:dyDescent="0.25">
      <c r="A67" s="74">
        <v>66</v>
      </c>
      <c r="B67" s="6">
        <v>4513</v>
      </c>
      <c r="C67" s="6" t="s">
        <v>277</v>
      </c>
      <c r="D67" s="6" t="s">
        <v>121</v>
      </c>
      <c r="E67" s="5">
        <v>13</v>
      </c>
      <c r="F67" s="19">
        <v>-40</v>
      </c>
      <c r="G67" s="5">
        <v>13</v>
      </c>
      <c r="H67" s="19">
        <v>-26</v>
      </c>
      <c r="I67" s="5">
        <v>11</v>
      </c>
      <c r="J67" s="19">
        <v>10</v>
      </c>
      <c r="K67" s="5">
        <v>10</v>
      </c>
      <c r="L67" s="74">
        <v>-56</v>
      </c>
      <c r="M67" s="75">
        <v>0</v>
      </c>
    </row>
    <row r="68" spans="1:13" x14ac:dyDescent="0.25">
      <c r="A68" s="74">
        <v>67</v>
      </c>
      <c r="B68" s="6">
        <v>777</v>
      </c>
      <c r="C68" s="6" t="s">
        <v>195</v>
      </c>
      <c r="D68" s="6" t="s">
        <v>134</v>
      </c>
      <c r="E68" s="5">
        <v>18</v>
      </c>
      <c r="F68" s="19">
        <v>-3</v>
      </c>
      <c r="G68" s="5">
        <v>12</v>
      </c>
      <c r="H68" s="19">
        <v>11</v>
      </c>
      <c r="I68" s="5">
        <v>2</v>
      </c>
      <c r="J68" s="19">
        <v>-67</v>
      </c>
      <c r="K68" s="5">
        <v>11</v>
      </c>
      <c r="L68" s="74">
        <v>-59</v>
      </c>
      <c r="M68" s="75">
        <v>0</v>
      </c>
    </row>
    <row r="69" spans="1:13" x14ac:dyDescent="0.25">
      <c r="A69" s="74">
        <v>68</v>
      </c>
      <c r="B69" s="6">
        <v>2281</v>
      </c>
      <c r="C69" s="6" t="s">
        <v>183</v>
      </c>
      <c r="D69" s="6" t="s">
        <v>133</v>
      </c>
      <c r="E69" s="5">
        <v>7</v>
      </c>
      <c r="F69" s="19">
        <v>-20</v>
      </c>
      <c r="G69" s="5">
        <v>11</v>
      </c>
      <c r="H69" s="19">
        <v>43</v>
      </c>
      <c r="I69" s="5">
        <v>16</v>
      </c>
      <c r="J69" s="19">
        <v>-83</v>
      </c>
      <c r="K69" s="5">
        <v>43</v>
      </c>
      <c r="L69" s="74">
        <v>-60</v>
      </c>
      <c r="M69" s="75">
        <v>0</v>
      </c>
    </row>
    <row r="70" spans="1:13" x14ac:dyDescent="0.25">
      <c r="A70" s="74">
        <v>69</v>
      </c>
      <c r="B70" s="6">
        <v>1508</v>
      </c>
      <c r="C70" s="6" t="s">
        <v>339</v>
      </c>
      <c r="D70" s="6" t="s">
        <v>15</v>
      </c>
      <c r="E70" s="5">
        <v>19</v>
      </c>
      <c r="F70" s="19">
        <v>-12</v>
      </c>
      <c r="G70" s="5">
        <v>5</v>
      </c>
      <c r="H70" s="19">
        <v>-2</v>
      </c>
      <c r="I70" s="5">
        <v>9</v>
      </c>
      <c r="J70" s="19">
        <v>-51</v>
      </c>
      <c r="K70" s="5">
        <v>-2</v>
      </c>
      <c r="L70" s="74">
        <v>-65</v>
      </c>
      <c r="M70" s="75">
        <v>0</v>
      </c>
    </row>
    <row r="71" spans="1:13" x14ac:dyDescent="0.25">
      <c r="A71" s="74">
        <v>70</v>
      </c>
      <c r="B71" s="6">
        <v>326</v>
      </c>
      <c r="C71" s="6" t="s">
        <v>228</v>
      </c>
      <c r="D71" s="6" t="s">
        <v>125</v>
      </c>
      <c r="E71" s="5">
        <v>21</v>
      </c>
      <c r="F71" s="19">
        <v>-75</v>
      </c>
      <c r="G71" s="5">
        <v>1</v>
      </c>
      <c r="H71" s="19">
        <v>-3</v>
      </c>
      <c r="I71" s="5">
        <v>13</v>
      </c>
      <c r="J71" s="19">
        <v>8</v>
      </c>
      <c r="K71" s="5">
        <v>8</v>
      </c>
      <c r="L71" s="74">
        <v>-70</v>
      </c>
      <c r="M71" s="75">
        <v>0</v>
      </c>
    </row>
    <row r="72" spans="1:13" x14ac:dyDescent="0.25">
      <c r="A72" s="74">
        <v>71</v>
      </c>
      <c r="B72" s="6">
        <v>4867</v>
      </c>
      <c r="C72" s="6" t="s">
        <v>299</v>
      </c>
      <c r="D72" s="6" t="s">
        <v>73</v>
      </c>
      <c r="E72" s="5">
        <v>2</v>
      </c>
      <c r="F72" s="19">
        <v>7</v>
      </c>
      <c r="G72" s="5">
        <v>1</v>
      </c>
      <c r="H72" s="19">
        <v>-46</v>
      </c>
      <c r="I72" s="5">
        <v>13</v>
      </c>
      <c r="J72" s="19">
        <v>-34</v>
      </c>
      <c r="K72" s="5">
        <v>7</v>
      </c>
      <c r="L72" s="74">
        <v>-73</v>
      </c>
      <c r="M72" s="75">
        <v>0</v>
      </c>
    </row>
    <row r="73" spans="1:13" x14ac:dyDescent="0.25">
      <c r="A73" s="74">
        <v>72</v>
      </c>
      <c r="B73" s="6">
        <v>3503</v>
      </c>
      <c r="C73" s="6" t="s">
        <v>356</v>
      </c>
      <c r="D73" s="6" t="s">
        <v>357</v>
      </c>
      <c r="E73" s="5">
        <v>5</v>
      </c>
      <c r="F73" s="19">
        <v>8</v>
      </c>
      <c r="G73" s="5">
        <v>6</v>
      </c>
      <c r="H73" s="19">
        <v>-47</v>
      </c>
      <c r="I73" s="5">
        <v>15</v>
      </c>
      <c r="J73" s="19">
        <v>-37</v>
      </c>
      <c r="K73" s="5">
        <v>8</v>
      </c>
      <c r="L73" s="74">
        <v>-76</v>
      </c>
      <c r="M73" s="75">
        <v>0</v>
      </c>
    </row>
    <row r="74" spans="1:13" x14ac:dyDescent="0.25">
      <c r="A74" s="74">
        <v>73</v>
      </c>
      <c r="B74" s="6">
        <v>3828</v>
      </c>
      <c r="C74" s="6" t="s">
        <v>335</v>
      </c>
      <c r="D74" s="6" t="s">
        <v>336</v>
      </c>
      <c r="E74" s="5">
        <v>7</v>
      </c>
      <c r="F74" s="19">
        <v>-20</v>
      </c>
      <c r="G74" s="5">
        <v>10</v>
      </c>
      <c r="H74" s="19">
        <v>-49</v>
      </c>
      <c r="I74" s="5">
        <v>4</v>
      </c>
      <c r="J74" s="19">
        <v>-10</v>
      </c>
      <c r="K74" s="5">
        <v>-10</v>
      </c>
      <c r="L74" s="74">
        <v>-79</v>
      </c>
      <c r="M74" s="75">
        <v>0</v>
      </c>
    </row>
    <row r="75" spans="1:13" x14ac:dyDescent="0.25">
      <c r="A75" s="74">
        <v>74</v>
      </c>
      <c r="B75" s="6">
        <v>5401</v>
      </c>
      <c r="C75" s="6" t="s">
        <v>300</v>
      </c>
      <c r="D75" s="6" t="s">
        <v>301</v>
      </c>
      <c r="E75" s="5">
        <v>9</v>
      </c>
      <c r="F75" s="19">
        <v>-25</v>
      </c>
      <c r="G75" s="5">
        <v>11</v>
      </c>
      <c r="H75" s="19">
        <v>-11</v>
      </c>
      <c r="I75" s="5">
        <v>15</v>
      </c>
      <c r="J75" s="19">
        <v>-47</v>
      </c>
      <c r="K75" s="5">
        <v>-11</v>
      </c>
      <c r="L75" s="74">
        <v>-83</v>
      </c>
      <c r="M75" s="75">
        <v>0</v>
      </c>
    </row>
    <row r="76" spans="1:13" x14ac:dyDescent="0.25">
      <c r="A76" s="74">
        <v>75</v>
      </c>
      <c r="B76" s="6">
        <v>1098</v>
      </c>
      <c r="C76" s="6" t="s">
        <v>290</v>
      </c>
      <c r="D76" s="6" t="s">
        <v>17</v>
      </c>
      <c r="E76" s="5">
        <v>10</v>
      </c>
      <c r="F76" s="19">
        <v>-8</v>
      </c>
      <c r="G76" s="5">
        <v>4</v>
      </c>
      <c r="H76" s="19">
        <v>-62</v>
      </c>
      <c r="I76" s="5">
        <v>21</v>
      </c>
      <c r="J76" s="19">
        <v>-19</v>
      </c>
      <c r="K76" s="5">
        <v>-8</v>
      </c>
      <c r="L76" s="74">
        <v>-89</v>
      </c>
      <c r="M76" s="75">
        <v>0</v>
      </c>
    </row>
    <row r="77" spans="1:13" x14ac:dyDescent="0.25">
      <c r="A77" s="74">
        <v>76</v>
      </c>
      <c r="B77" s="6">
        <v>1518</v>
      </c>
      <c r="C77" s="6" t="s">
        <v>256</v>
      </c>
      <c r="D77" s="6" t="s">
        <v>123</v>
      </c>
      <c r="E77" s="5">
        <v>12</v>
      </c>
      <c r="F77" s="19">
        <v>-81</v>
      </c>
      <c r="G77" s="5">
        <v>4</v>
      </c>
      <c r="H77" s="19">
        <v>-2</v>
      </c>
      <c r="I77" s="5">
        <v>1</v>
      </c>
      <c r="J77" s="19">
        <v>-16</v>
      </c>
      <c r="K77" s="5">
        <v>-2</v>
      </c>
      <c r="L77" s="74">
        <v>-99</v>
      </c>
      <c r="M77" s="75">
        <v>0</v>
      </c>
    </row>
    <row r="78" spans="1:13" x14ac:dyDescent="0.25">
      <c r="A78" s="74">
        <v>77</v>
      </c>
      <c r="B78" s="6">
        <v>5095</v>
      </c>
      <c r="C78" s="6" t="s">
        <v>236</v>
      </c>
      <c r="D78" s="6" t="s">
        <v>159</v>
      </c>
      <c r="E78" s="5">
        <v>14</v>
      </c>
      <c r="F78" s="19">
        <v>-36</v>
      </c>
      <c r="G78" s="5">
        <v>2</v>
      </c>
      <c r="H78" s="19">
        <v>-100</v>
      </c>
      <c r="I78" s="5">
        <v>2</v>
      </c>
      <c r="J78" s="19">
        <v>36</v>
      </c>
      <c r="K78" s="5">
        <v>36</v>
      </c>
      <c r="L78" s="74">
        <v>-100</v>
      </c>
      <c r="M78" s="75">
        <v>0</v>
      </c>
    </row>
    <row r="79" spans="1:13" x14ac:dyDescent="0.25">
      <c r="A79" s="74">
        <v>78</v>
      </c>
      <c r="B79" s="6">
        <v>1143</v>
      </c>
      <c r="C79" s="6" t="s">
        <v>267</v>
      </c>
      <c r="D79" s="6" t="s">
        <v>23</v>
      </c>
      <c r="E79" s="5">
        <v>4</v>
      </c>
      <c r="F79" s="19">
        <v>-54</v>
      </c>
      <c r="G79" s="5">
        <v>20</v>
      </c>
      <c r="H79" s="19">
        <v>-41</v>
      </c>
      <c r="I79" s="5">
        <v>14</v>
      </c>
      <c r="J79" s="19">
        <v>-17</v>
      </c>
      <c r="K79" s="5">
        <v>-17</v>
      </c>
      <c r="L79" s="74">
        <v>-112</v>
      </c>
      <c r="M79" s="75">
        <v>0</v>
      </c>
    </row>
    <row r="80" spans="1:13" x14ac:dyDescent="0.25">
      <c r="A80" s="74">
        <v>79</v>
      </c>
      <c r="B80" s="6">
        <v>4830</v>
      </c>
      <c r="C80" s="6" t="s">
        <v>308</v>
      </c>
      <c r="D80" s="6" t="s">
        <v>53</v>
      </c>
      <c r="E80" s="5">
        <v>1</v>
      </c>
      <c r="F80" s="19">
        <v>-90</v>
      </c>
      <c r="G80" s="5">
        <v>19</v>
      </c>
      <c r="H80" s="19">
        <v>97</v>
      </c>
      <c r="I80" s="5">
        <v>8</v>
      </c>
      <c r="J80" s="19">
        <v>-126</v>
      </c>
      <c r="K80" s="5">
        <v>97</v>
      </c>
      <c r="L80" s="74">
        <v>-119</v>
      </c>
      <c r="M80" s="75">
        <v>0</v>
      </c>
    </row>
    <row r="81" spans="1:13" x14ac:dyDescent="0.25">
      <c r="A81" s="74">
        <v>80</v>
      </c>
      <c r="B81" s="6">
        <v>5667</v>
      </c>
      <c r="C81" s="6" t="s">
        <v>367</v>
      </c>
      <c r="D81" s="6" t="s">
        <v>319</v>
      </c>
      <c r="E81" s="5">
        <v>19</v>
      </c>
      <c r="F81" s="19">
        <v>24</v>
      </c>
      <c r="G81" s="5">
        <v>7</v>
      </c>
      <c r="H81" s="19">
        <v>-104</v>
      </c>
      <c r="I81" s="5">
        <v>17</v>
      </c>
      <c r="J81" s="19">
        <v>-40</v>
      </c>
      <c r="K81" s="5">
        <v>24</v>
      </c>
      <c r="L81" s="74">
        <v>-120</v>
      </c>
      <c r="M81" s="75">
        <v>0</v>
      </c>
    </row>
    <row r="82" spans="1:13" x14ac:dyDescent="0.25">
      <c r="A82" s="74">
        <v>81</v>
      </c>
      <c r="B82" s="6">
        <v>1605</v>
      </c>
      <c r="C82" s="6" t="s">
        <v>254</v>
      </c>
      <c r="D82" s="6" t="s">
        <v>20</v>
      </c>
      <c r="E82" s="5">
        <v>8</v>
      </c>
      <c r="F82" s="19">
        <v>8</v>
      </c>
      <c r="G82" s="5">
        <v>21</v>
      </c>
      <c r="H82" s="19">
        <v>-94</v>
      </c>
      <c r="I82" s="5">
        <v>12</v>
      </c>
      <c r="J82" s="19">
        <v>-34</v>
      </c>
      <c r="K82" s="5">
        <v>8</v>
      </c>
      <c r="L82" s="74">
        <v>-120</v>
      </c>
      <c r="M82" s="75">
        <v>0</v>
      </c>
    </row>
    <row r="83" spans="1:13" x14ac:dyDescent="0.25">
      <c r="A83" s="74">
        <v>82</v>
      </c>
      <c r="B83" s="6">
        <v>1014</v>
      </c>
      <c r="C83" s="6" t="s">
        <v>332</v>
      </c>
      <c r="D83" s="6" t="s">
        <v>21</v>
      </c>
      <c r="E83" s="5">
        <v>6</v>
      </c>
      <c r="F83" s="19">
        <v>-64</v>
      </c>
      <c r="G83" s="5">
        <v>13</v>
      </c>
      <c r="H83" s="19">
        <v>96</v>
      </c>
      <c r="I83" s="5">
        <v>18</v>
      </c>
      <c r="J83" s="19">
        <v>-170</v>
      </c>
      <c r="K83" s="5">
        <v>96</v>
      </c>
      <c r="L83" s="74">
        <v>-138</v>
      </c>
      <c r="M83" s="75">
        <v>0</v>
      </c>
    </row>
    <row r="84" spans="1:13" x14ac:dyDescent="0.25">
      <c r="A84" s="74">
        <v>83</v>
      </c>
      <c r="B84" s="6">
        <v>5804</v>
      </c>
      <c r="C84" s="6" t="s">
        <v>346</v>
      </c>
      <c r="D84" s="6" t="s">
        <v>310</v>
      </c>
      <c r="E84" s="5">
        <v>6</v>
      </c>
      <c r="F84" s="19">
        <v>-38</v>
      </c>
      <c r="G84" s="5">
        <v>14</v>
      </c>
      <c r="H84" s="19">
        <v>-36</v>
      </c>
      <c r="I84" s="5">
        <v>7</v>
      </c>
      <c r="J84" s="19">
        <v>-65</v>
      </c>
      <c r="K84" s="5">
        <v>-36</v>
      </c>
      <c r="L84" s="74">
        <v>-139</v>
      </c>
      <c r="M84" s="75">
        <v>0</v>
      </c>
    </row>
    <row r="85" spans="1:13" x14ac:dyDescent="0.25">
      <c r="A85" s="74">
        <v>84</v>
      </c>
      <c r="B85" s="6">
        <v>6318</v>
      </c>
      <c r="C85" s="6" t="s">
        <v>352</v>
      </c>
      <c r="D85" s="6" t="s">
        <v>21</v>
      </c>
      <c r="E85" s="5">
        <v>20</v>
      </c>
      <c r="F85" s="19">
        <v>-20</v>
      </c>
      <c r="G85" s="5">
        <v>18</v>
      </c>
      <c r="H85" s="19">
        <v>-90</v>
      </c>
      <c r="I85" s="5">
        <v>1</v>
      </c>
      <c r="J85" s="19">
        <v>-32</v>
      </c>
      <c r="K85" s="5">
        <v>-20</v>
      </c>
      <c r="L85" s="74">
        <v>-142</v>
      </c>
      <c r="M85" s="75">
        <v>0</v>
      </c>
    </row>
    <row r="86" spans="1:13" x14ac:dyDescent="0.25">
      <c r="A86" s="74">
        <v>85</v>
      </c>
      <c r="B86" s="6">
        <v>197</v>
      </c>
      <c r="C86" s="6" t="s">
        <v>344</v>
      </c>
      <c r="D86" s="6" t="s">
        <v>136</v>
      </c>
      <c r="E86" s="5">
        <v>15</v>
      </c>
      <c r="F86" s="19">
        <v>-88</v>
      </c>
      <c r="G86" s="5">
        <v>3</v>
      </c>
      <c r="H86" s="19">
        <v>-52</v>
      </c>
      <c r="I86" s="5">
        <v>3</v>
      </c>
      <c r="J86" s="19">
        <v>-7</v>
      </c>
      <c r="K86" s="5">
        <v>-7</v>
      </c>
      <c r="L86" s="74">
        <v>-147</v>
      </c>
      <c r="M86" s="75">
        <v>0</v>
      </c>
    </row>
    <row r="87" spans="1:13" x14ac:dyDescent="0.25">
      <c r="A87" s="74">
        <v>86</v>
      </c>
      <c r="B87" s="6">
        <v>4831</v>
      </c>
      <c r="C87" s="6" t="s">
        <v>220</v>
      </c>
      <c r="D87" s="6" t="s">
        <v>53</v>
      </c>
      <c r="E87" s="5">
        <v>13</v>
      </c>
      <c r="F87" s="19">
        <v>0</v>
      </c>
      <c r="G87" s="5">
        <v>1</v>
      </c>
      <c r="H87" s="19">
        <v>-85</v>
      </c>
      <c r="I87" s="5">
        <v>19</v>
      </c>
      <c r="J87" s="19">
        <v>-71</v>
      </c>
      <c r="K87" s="5">
        <v>0</v>
      </c>
      <c r="L87" s="74">
        <v>-156</v>
      </c>
      <c r="M87" s="75">
        <v>0</v>
      </c>
    </row>
    <row r="88" spans="1:13" x14ac:dyDescent="0.25">
      <c r="A88" s="74">
        <v>87</v>
      </c>
      <c r="B88" s="6">
        <v>4731</v>
      </c>
      <c r="C88" s="6" t="s">
        <v>231</v>
      </c>
      <c r="D88" s="6" t="s">
        <v>136</v>
      </c>
      <c r="E88" s="5">
        <v>21</v>
      </c>
      <c r="F88" s="19">
        <v>-101</v>
      </c>
      <c r="G88" s="5">
        <v>16</v>
      </c>
      <c r="H88" s="19">
        <v>-65</v>
      </c>
      <c r="I88" s="5">
        <v>14</v>
      </c>
      <c r="J88" s="19">
        <v>3</v>
      </c>
      <c r="K88" s="5">
        <v>3</v>
      </c>
      <c r="L88" s="74">
        <v>-163</v>
      </c>
      <c r="M88" s="75">
        <v>0</v>
      </c>
    </row>
  </sheetData>
  <autoFilter ref="A1:N88" xr:uid="{00000000-0009-0000-0000-000001000000}"/>
  <phoneticPr fontId="0" type="noConversion"/>
  <conditionalFormatting sqref="F2:L88">
    <cfRule type="cellIs" dxfId="59" priority="2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25.9.2021&amp;R&amp;12 25.
Hausruckviertler 
Tarockcup 
2021-2022
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4">
    <tabColor rgb="FFFF0000"/>
  </sheetPr>
  <dimension ref="A1:N171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COUNT(B2:B200)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  <row r="116" spans="1:13" x14ac:dyDescent="0.25">
      <c r="A116" s="74">
        <v>115</v>
      </c>
      <c r="B116" s="6"/>
      <c r="C116" s="6"/>
      <c r="D116" s="6"/>
      <c r="E116" s="5"/>
      <c r="F116" s="19"/>
      <c r="G116" s="5"/>
      <c r="H116" s="19"/>
      <c r="I116" s="5"/>
      <c r="J116" s="19"/>
      <c r="K116" s="5"/>
      <c r="L116" s="74"/>
      <c r="M116" s="75">
        <v>0</v>
      </c>
    </row>
    <row r="117" spans="1:13" x14ac:dyDescent="0.25">
      <c r="A117" s="74">
        <v>116</v>
      </c>
      <c r="B117" s="6"/>
      <c r="C117" s="6"/>
      <c r="D117" s="6"/>
      <c r="E117" s="5"/>
      <c r="F117" s="19"/>
      <c r="G117" s="5"/>
      <c r="H117" s="19"/>
      <c r="I117" s="5"/>
      <c r="J117" s="19"/>
      <c r="K117" s="5"/>
      <c r="L117" s="74"/>
      <c r="M117" s="75">
        <v>0</v>
      </c>
    </row>
    <row r="118" spans="1:13" x14ac:dyDescent="0.25">
      <c r="A118" s="74">
        <v>117</v>
      </c>
      <c r="B118" s="6"/>
      <c r="C118" s="6"/>
      <c r="D118" s="6"/>
      <c r="E118" s="5"/>
      <c r="F118" s="19"/>
      <c r="G118" s="5"/>
      <c r="H118" s="19"/>
      <c r="I118" s="5"/>
      <c r="J118" s="19"/>
      <c r="K118" s="5"/>
      <c r="L118" s="74"/>
      <c r="M118" s="75">
        <v>0</v>
      </c>
    </row>
    <row r="119" spans="1:13" x14ac:dyDescent="0.25">
      <c r="A119" s="74">
        <v>118</v>
      </c>
      <c r="B119" s="6"/>
      <c r="C119" s="6"/>
      <c r="D119" s="6"/>
      <c r="E119" s="5"/>
      <c r="F119" s="19"/>
      <c r="G119" s="5"/>
      <c r="H119" s="19"/>
      <c r="I119" s="5"/>
      <c r="J119" s="19"/>
      <c r="K119" s="5"/>
      <c r="L119" s="74"/>
      <c r="M119" s="75">
        <v>0</v>
      </c>
    </row>
    <row r="120" spans="1:13" x14ac:dyDescent="0.25">
      <c r="A120" s="74">
        <v>119</v>
      </c>
      <c r="B120" s="6"/>
      <c r="C120" s="6"/>
      <c r="D120" s="6"/>
      <c r="E120" s="5"/>
      <c r="F120" s="19"/>
      <c r="G120" s="5"/>
      <c r="H120" s="19"/>
      <c r="I120" s="5"/>
      <c r="J120" s="19"/>
      <c r="K120" s="5"/>
      <c r="L120" s="74"/>
      <c r="M120" s="75">
        <v>0</v>
      </c>
    </row>
    <row r="121" spans="1:13" x14ac:dyDescent="0.25">
      <c r="A121" s="74">
        <v>120</v>
      </c>
      <c r="B121" s="6"/>
      <c r="C121" s="6"/>
      <c r="D121" s="6"/>
      <c r="E121" s="5"/>
      <c r="F121" s="19"/>
      <c r="G121" s="5"/>
      <c r="H121" s="19"/>
      <c r="I121" s="5"/>
      <c r="J121" s="19"/>
      <c r="K121" s="5"/>
      <c r="L121" s="74"/>
      <c r="M121" s="75">
        <v>0</v>
      </c>
    </row>
    <row r="122" spans="1:13" x14ac:dyDescent="0.25">
      <c r="A122" s="74">
        <v>121</v>
      </c>
      <c r="B122" s="6"/>
      <c r="C122" s="6"/>
      <c r="D122" s="6"/>
      <c r="E122" s="5"/>
      <c r="F122" s="19"/>
      <c r="G122" s="5"/>
      <c r="H122" s="19"/>
      <c r="I122" s="5"/>
      <c r="J122" s="19"/>
      <c r="K122" s="5"/>
      <c r="L122" s="74"/>
      <c r="M122" s="75">
        <v>0</v>
      </c>
    </row>
    <row r="123" spans="1:13" x14ac:dyDescent="0.25">
      <c r="A123" s="74">
        <v>122</v>
      </c>
      <c r="B123" s="6"/>
      <c r="C123" s="6"/>
      <c r="D123" s="6"/>
      <c r="E123" s="5"/>
      <c r="F123" s="19"/>
      <c r="G123" s="5"/>
      <c r="H123" s="19"/>
      <c r="I123" s="5"/>
      <c r="J123" s="19"/>
      <c r="K123" s="5"/>
      <c r="L123" s="74"/>
      <c r="M123" s="75">
        <v>0</v>
      </c>
    </row>
    <row r="124" spans="1:13" x14ac:dyDescent="0.25">
      <c r="A124" s="74">
        <v>123</v>
      </c>
      <c r="B124" s="6"/>
      <c r="C124" s="6"/>
      <c r="D124" s="6"/>
      <c r="E124" s="5"/>
      <c r="F124" s="19"/>
      <c r="G124" s="5"/>
      <c r="H124" s="19"/>
      <c r="I124" s="5"/>
      <c r="J124" s="19"/>
      <c r="K124" s="5"/>
      <c r="L124" s="74"/>
      <c r="M124" s="75">
        <v>0</v>
      </c>
    </row>
    <row r="125" spans="1:13" x14ac:dyDescent="0.25">
      <c r="A125" s="74">
        <v>124</v>
      </c>
      <c r="B125" s="6"/>
      <c r="C125" s="6"/>
      <c r="D125" s="6"/>
      <c r="E125" s="5"/>
      <c r="F125" s="19"/>
      <c r="G125" s="5"/>
      <c r="H125" s="19"/>
      <c r="I125" s="5"/>
      <c r="J125" s="19"/>
      <c r="K125" s="5"/>
      <c r="L125" s="74"/>
      <c r="M125" s="75">
        <v>0</v>
      </c>
    </row>
    <row r="126" spans="1:13" x14ac:dyDescent="0.25">
      <c r="A126" s="74">
        <v>125</v>
      </c>
      <c r="B126" s="6"/>
      <c r="C126" s="6"/>
      <c r="D126" s="6"/>
      <c r="E126" s="5"/>
      <c r="F126" s="19"/>
      <c r="G126" s="5"/>
      <c r="H126" s="19"/>
      <c r="I126" s="5"/>
      <c r="J126" s="19"/>
      <c r="K126" s="5"/>
      <c r="L126" s="74"/>
      <c r="M126" s="75">
        <v>0</v>
      </c>
    </row>
    <row r="127" spans="1:13" x14ac:dyDescent="0.25">
      <c r="A127" s="74">
        <v>126</v>
      </c>
      <c r="B127" s="6"/>
      <c r="C127" s="6"/>
      <c r="D127" s="6"/>
      <c r="E127" s="5"/>
      <c r="F127" s="19"/>
      <c r="G127" s="5"/>
      <c r="H127" s="19"/>
      <c r="I127" s="5"/>
      <c r="J127" s="19"/>
      <c r="K127" s="5"/>
      <c r="L127" s="74"/>
      <c r="M127" s="75">
        <v>0</v>
      </c>
    </row>
    <row r="128" spans="1:13" x14ac:dyDescent="0.25">
      <c r="A128" s="74">
        <v>127</v>
      </c>
      <c r="B128" s="6"/>
      <c r="C128" s="6"/>
      <c r="D128" s="6"/>
      <c r="E128" s="5"/>
      <c r="F128" s="19"/>
      <c r="G128" s="5"/>
      <c r="H128" s="19"/>
      <c r="I128" s="5"/>
      <c r="J128" s="19"/>
      <c r="K128" s="5"/>
      <c r="L128" s="74"/>
      <c r="M128" s="75">
        <v>0</v>
      </c>
    </row>
    <row r="129" spans="1:13" x14ac:dyDescent="0.25">
      <c r="A129" s="74">
        <v>128</v>
      </c>
      <c r="B129" s="6"/>
      <c r="C129" s="6"/>
      <c r="D129" s="6"/>
      <c r="E129" s="5"/>
      <c r="F129" s="19"/>
      <c r="G129" s="5"/>
      <c r="H129" s="19"/>
      <c r="I129" s="5"/>
      <c r="J129" s="19"/>
      <c r="K129" s="5"/>
      <c r="L129" s="74"/>
      <c r="M129" s="75">
        <v>0</v>
      </c>
    </row>
    <row r="130" spans="1:13" x14ac:dyDescent="0.25">
      <c r="A130" s="74">
        <v>129</v>
      </c>
      <c r="B130" s="6"/>
      <c r="C130" s="6"/>
      <c r="D130" s="6"/>
      <c r="E130" s="5"/>
      <c r="F130" s="19"/>
      <c r="G130" s="5"/>
      <c r="H130" s="19"/>
      <c r="I130" s="5"/>
      <c r="J130" s="19"/>
      <c r="K130" s="5"/>
      <c r="L130" s="74"/>
      <c r="M130" s="75">
        <v>0</v>
      </c>
    </row>
    <row r="131" spans="1:13" x14ac:dyDescent="0.25">
      <c r="A131" s="74">
        <v>130</v>
      </c>
      <c r="B131" s="6"/>
      <c r="C131" s="6"/>
      <c r="D131" s="6"/>
      <c r="E131" s="5"/>
      <c r="F131" s="19"/>
      <c r="G131" s="5"/>
      <c r="H131" s="19"/>
      <c r="I131" s="5"/>
      <c r="J131" s="19"/>
      <c r="K131" s="5"/>
      <c r="L131" s="74"/>
      <c r="M131" s="75">
        <v>0</v>
      </c>
    </row>
    <row r="132" spans="1:13" x14ac:dyDescent="0.25">
      <c r="A132" s="74">
        <v>131</v>
      </c>
      <c r="B132" s="6"/>
      <c r="C132" s="6"/>
      <c r="D132" s="6"/>
      <c r="E132" s="5"/>
      <c r="F132" s="19"/>
      <c r="G132" s="5"/>
      <c r="H132" s="19"/>
      <c r="I132" s="5"/>
      <c r="J132" s="19"/>
      <c r="K132" s="5"/>
      <c r="L132" s="74"/>
      <c r="M132" s="75">
        <v>0</v>
      </c>
    </row>
    <row r="133" spans="1:13" x14ac:dyDescent="0.25">
      <c r="A133" s="74">
        <v>132</v>
      </c>
      <c r="B133" s="6"/>
      <c r="C133" s="6"/>
      <c r="D133" s="6"/>
      <c r="E133" s="5"/>
      <c r="F133" s="19"/>
      <c r="G133" s="5"/>
      <c r="H133" s="19"/>
      <c r="I133" s="5"/>
      <c r="J133" s="19"/>
      <c r="K133" s="5"/>
      <c r="L133" s="74"/>
      <c r="M133" s="75">
        <v>0</v>
      </c>
    </row>
    <row r="134" spans="1:13" x14ac:dyDescent="0.25">
      <c r="A134" s="74">
        <v>133</v>
      </c>
      <c r="B134" s="6"/>
      <c r="C134" s="6"/>
      <c r="D134" s="6"/>
      <c r="E134" s="5"/>
      <c r="F134" s="19"/>
      <c r="G134" s="5"/>
      <c r="H134" s="19"/>
      <c r="I134" s="5"/>
      <c r="J134" s="19"/>
      <c r="K134" s="5"/>
      <c r="L134" s="74"/>
      <c r="M134" s="75">
        <v>0</v>
      </c>
    </row>
    <row r="135" spans="1:13" x14ac:dyDescent="0.25">
      <c r="A135" s="74">
        <v>134</v>
      </c>
      <c r="B135" s="6"/>
      <c r="C135" s="6"/>
      <c r="D135" s="6"/>
      <c r="E135" s="5"/>
      <c r="F135" s="19"/>
      <c r="G135" s="5"/>
      <c r="H135" s="19"/>
      <c r="I135" s="5"/>
      <c r="J135" s="19"/>
      <c r="K135" s="5"/>
      <c r="L135" s="74"/>
      <c r="M135" s="75">
        <v>0</v>
      </c>
    </row>
    <row r="136" spans="1:13" x14ac:dyDescent="0.25">
      <c r="A136" s="74">
        <v>135</v>
      </c>
      <c r="B136" s="6"/>
      <c r="C136" s="6"/>
      <c r="D136" s="6"/>
      <c r="E136" s="5"/>
      <c r="F136" s="19"/>
      <c r="G136" s="5"/>
      <c r="H136" s="19"/>
      <c r="I136" s="5"/>
      <c r="J136" s="19"/>
      <c r="K136" s="5"/>
      <c r="L136" s="74"/>
      <c r="M136" s="75">
        <v>0</v>
      </c>
    </row>
    <row r="137" spans="1:13" x14ac:dyDescent="0.25">
      <c r="A137" s="74">
        <v>136</v>
      </c>
      <c r="B137" s="6"/>
      <c r="C137" s="6"/>
      <c r="D137" s="6"/>
      <c r="E137" s="5"/>
      <c r="F137" s="19"/>
      <c r="G137" s="5"/>
      <c r="H137" s="19"/>
      <c r="I137" s="5"/>
      <c r="J137" s="19"/>
      <c r="K137" s="5"/>
      <c r="L137" s="74"/>
      <c r="M137" s="75">
        <v>0</v>
      </c>
    </row>
    <row r="138" spans="1:13" x14ac:dyDescent="0.25">
      <c r="A138" s="74">
        <v>137</v>
      </c>
      <c r="B138" s="6"/>
      <c r="C138" s="6"/>
      <c r="D138" s="6"/>
      <c r="E138" s="5"/>
      <c r="F138" s="19"/>
      <c r="G138" s="5"/>
      <c r="H138" s="19"/>
      <c r="I138" s="5"/>
      <c r="J138" s="19"/>
      <c r="K138" s="5"/>
      <c r="L138" s="74"/>
      <c r="M138" s="75">
        <v>0</v>
      </c>
    </row>
    <row r="139" spans="1:13" x14ac:dyDescent="0.25">
      <c r="A139" s="74">
        <v>138</v>
      </c>
      <c r="B139" s="6"/>
      <c r="C139" s="6"/>
      <c r="D139" s="6"/>
      <c r="E139" s="5"/>
      <c r="F139" s="19"/>
      <c r="G139" s="5"/>
      <c r="H139" s="19"/>
      <c r="I139" s="5"/>
      <c r="J139" s="19"/>
      <c r="K139" s="5"/>
      <c r="L139" s="74"/>
      <c r="M139" s="75">
        <v>0</v>
      </c>
    </row>
    <row r="140" spans="1:13" x14ac:dyDescent="0.25">
      <c r="A140" s="74">
        <v>139</v>
      </c>
      <c r="B140" s="6"/>
      <c r="C140" s="6"/>
      <c r="D140" s="6"/>
      <c r="E140" s="5"/>
      <c r="F140" s="19"/>
      <c r="G140" s="5"/>
      <c r="H140" s="19"/>
      <c r="I140" s="5"/>
      <c r="J140" s="19"/>
      <c r="K140" s="5"/>
      <c r="L140" s="74"/>
      <c r="M140" s="75">
        <v>0</v>
      </c>
    </row>
    <row r="141" spans="1:13" x14ac:dyDescent="0.25">
      <c r="A141" s="74">
        <v>140</v>
      </c>
      <c r="B141" s="6"/>
      <c r="C141" s="6"/>
      <c r="D141" s="6"/>
      <c r="E141" s="5"/>
      <c r="F141" s="19"/>
      <c r="G141" s="5"/>
      <c r="H141" s="19"/>
      <c r="I141" s="5"/>
      <c r="J141" s="19"/>
      <c r="K141" s="5"/>
      <c r="L141" s="74"/>
      <c r="M141" s="75">
        <v>0</v>
      </c>
    </row>
    <row r="142" spans="1:13" x14ac:dyDescent="0.25">
      <c r="A142" s="74">
        <v>141</v>
      </c>
      <c r="B142" s="6"/>
      <c r="C142" s="6"/>
      <c r="D142" s="6"/>
      <c r="E142" s="5"/>
      <c r="F142" s="19"/>
      <c r="G142" s="5"/>
      <c r="H142" s="19"/>
      <c r="I142" s="5"/>
      <c r="J142" s="19"/>
      <c r="K142" s="5"/>
      <c r="L142" s="74"/>
      <c r="M142" s="75">
        <v>0</v>
      </c>
    </row>
    <row r="143" spans="1:13" x14ac:dyDescent="0.25">
      <c r="A143" s="74">
        <v>142</v>
      </c>
      <c r="B143" s="6"/>
      <c r="C143" s="6"/>
      <c r="D143" s="6"/>
      <c r="E143" s="5"/>
      <c r="F143" s="19"/>
      <c r="G143" s="5"/>
      <c r="H143" s="19"/>
      <c r="I143" s="5"/>
      <c r="J143" s="19"/>
      <c r="K143" s="5"/>
      <c r="L143" s="74"/>
      <c r="M143" s="75">
        <v>0</v>
      </c>
    </row>
    <row r="144" spans="1:13" x14ac:dyDescent="0.25">
      <c r="A144" s="74">
        <v>143</v>
      </c>
      <c r="B144" s="6"/>
      <c r="C144" s="6"/>
      <c r="D144" s="6"/>
      <c r="E144" s="5"/>
      <c r="F144" s="19"/>
      <c r="G144" s="5"/>
      <c r="H144" s="19"/>
      <c r="I144" s="5"/>
      <c r="J144" s="19"/>
      <c r="K144" s="5"/>
      <c r="L144" s="74"/>
      <c r="M144" s="75">
        <v>0</v>
      </c>
    </row>
    <row r="145" spans="1:13" x14ac:dyDescent="0.25">
      <c r="A145" s="74">
        <v>144</v>
      </c>
      <c r="B145" s="6"/>
      <c r="C145" s="6"/>
      <c r="D145" s="6"/>
      <c r="E145" s="5"/>
      <c r="F145" s="19"/>
      <c r="G145" s="5"/>
      <c r="H145" s="19"/>
      <c r="I145" s="5"/>
      <c r="J145" s="19"/>
      <c r="K145" s="5"/>
      <c r="L145" s="74"/>
      <c r="M145" s="75">
        <v>0</v>
      </c>
    </row>
    <row r="146" spans="1:13" x14ac:dyDescent="0.25">
      <c r="A146" s="74">
        <v>145</v>
      </c>
      <c r="B146" s="6"/>
      <c r="C146" s="6"/>
      <c r="D146" s="6"/>
      <c r="E146" s="5"/>
      <c r="F146" s="19"/>
      <c r="G146" s="5"/>
      <c r="H146" s="19"/>
      <c r="I146" s="5"/>
      <c r="J146" s="19"/>
      <c r="K146" s="5"/>
      <c r="L146" s="74"/>
      <c r="M146" s="75">
        <v>0</v>
      </c>
    </row>
    <row r="147" spans="1:13" x14ac:dyDescent="0.25">
      <c r="A147" s="74">
        <v>146</v>
      </c>
      <c r="B147" s="6"/>
      <c r="C147" s="6"/>
      <c r="D147" s="6"/>
      <c r="E147" s="5"/>
      <c r="F147" s="19"/>
      <c r="G147" s="5"/>
      <c r="H147" s="19"/>
      <c r="I147" s="5"/>
      <c r="J147" s="19"/>
      <c r="K147" s="5"/>
      <c r="L147" s="74"/>
      <c r="M147" s="75">
        <v>0</v>
      </c>
    </row>
    <row r="148" spans="1:13" x14ac:dyDescent="0.25">
      <c r="A148" s="74">
        <v>147</v>
      </c>
      <c r="B148" s="6"/>
      <c r="C148" s="6"/>
      <c r="D148" s="6"/>
      <c r="E148" s="5"/>
      <c r="F148" s="19"/>
      <c r="G148" s="5"/>
      <c r="H148" s="19"/>
      <c r="I148" s="5"/>
      <c r="J148" s="19"/>
      <c r="K148" s="5"/>
      <c r="L148" s="74"/>
      <c r="M148" s="75">
        <v>0</v>
      </c>
    </row>
    <row r="149" spans="1:13" x14ac:dyDescent="0.25">
      <c r="A149" s="74">
        <v>148</v>
      </c>
      <c r="B149" s="6"/>
      <c r="C149" s="6"/>
      <c r="D149" s="6"/>
      <c r="E149" s="5"/>
      <c r="F149" s="19"/>
      <c r="G149" s="5"/>
      <c r="H149" s="19"/>
      <c r="I149" s="5"/>
      <c r="J149" s="19"/>
      <c r="K149" s="5"/>
      <c r="L149" s="74"/>
      <c r="M149" s="75">
        <v>0</v>
      </c>
    </row>
    <row r="150" spans="1:13" x14ac:dyDescent="0.25">
      <c r="A150" s="74">
        <v>149</v>
      </c>
      <c r="B150" s="6"/>
      <c r="C150" s="6"/>
      <c r="D150" s="6"/>
      <c r="E150" s="5"/>
      <c r="F150" s="19"/>
      <c r="G150" s="5"/>
      <c r="H150" s="19"/>
      <c r="I150" s="5"/>
      <c r="J150" s="19"/>
      <c r="K150" s="5"/>
      <c r="L150" s="74"/>
      <c r="M150" s="75">
        <v>0</v>
      </c>
    </row>
    <row r="151" spans="1:13" x14ac:dyDescent="0.25">
      <c r="A151" s="74">
        <v>150</v>
      </c>
      <c r="B151" s="6"/>
      <c r="C151" s="6"/>
      <c r="D151" s="6"/>
      <c r="E151" s="5"/>
      <c r="F151" s="19"/>
      <c r="G151" s="5"/>
      <c r="H151" s="19"/>
      <c r="I151" s="5"/>
      <c r="J151" s="19"/>
      <c r="K151" s="5"/>
      <c r="L151" s="74"/>
      <c r="M151" s="75">
        <v>0</v>
      </c>
    </row>
    <row r="152" spans="1:13" x14ac:dyDescent="0.25">
      <c r="A152" s="74">
        <v>151</v>
      </c>
      <c r="B152" s="6"/>
      <c r="C152" s="6"/>
      <c r="D152" s="6"/>
      <c r="E152" s="5"/>
      <c r="F152" s="19"/>
      <c r="G152" s="5"/>
      <c r="H152" s="19"/>
      <c r="I152" s="5"/>
      <c r="J152" s="19"/>
      <c r="K152" s="5"/>
      <c r="L152" s="74"/>
      <c r="M152" s="75">
        <v>0</v>
      </c>
    </row>
    <row r="153" spans="1:13" x14ac:dyDescent="0.25">
      <c r="A153" s="74">
        <v>152</v>
      </c>
      <c r="B153" s="6"/>
      <c r="C153" s="6"/>
      <c r="D153" s="6"/>
      <c r="E153" s="5"/>
      <c r="F153" s="19"/>
      <c r="G153" s="5"/>
      <c r="H153" s="19"/>
      <c r="I153" s="5"/>
      <c r="J153" s="19"/>
      <c r="K153" s="5"/>
      <c r="L153" s="74"/>
      <c r="M153" s="75">
        <v>0</v>
      </c>
    </row>
    <row r="154" spans="1:13" x14ac:dyDescent="0.25">
      <c r="A154" s="74">
        <v>153</v>
      </c>
      <c r="B154" s="6"/>
      <c r="C154" s="6"/>
      <c r="D154" s="6"/>
      <c r="E154" s="5"/>
      <c r="F154" s="19"/>
      <c r="G154" s="5"/>
      <c r="H154" s="19"/>
      <c r="I154" s="5"/>
      <c r="J154" s="19"/>
      <c r="K154" s="5"/>
      <c r="L154" s="74"/>
      <c r="M154" s="75">
        <v>0</v>
      </c>
    </row>
    <row r="155" spans="1:13" x14ac:dyDescent="0.25">
      <c r="A155" s="74">
        <v>154</v>
      </c>
      <c r="B155" s="6"/>
      <c r="C155" s="6"/>
      <c r="D155" s="6"/>
      <c r="E155" s="5"/>
      <c r="F155" s="19"/>
      <c r="G155" s="5"/>
      <c r="H155" s="19"/>
      <c r="I155" s="5"/>
      <c r="J155" s="19"/>
      <c r="K155" s="5"/>
      <c r="L155" s="74"/>
      <c r="M155" s="75">
        <v>0</v>
      </c>
    </row>
    <row r="156" spans="1:13" x14ac:dyDescent="0.25">
      <c r="A156" s="74">
        <v>155</v>
      </c>
      <c r="B156" s="6"/>
      <c r="C156" s="6"/>
      <c r="D156" s="6"/>
      <c r="E156" s="5"/>
      <c r="F156" s="19"/>
      <c r="G156" s="5"/>
      <c r="H156" s="19"/>
      <c r="I156" s="5"/>
      <c r="J156" s="19"/>
      <c r="K156" s="5"/>
      <c r="L156" s="74"/>
      <c r="M156" s="75">
        <v>0</v>
      </c>
    </row>
    <row r="157" spans="1:13" x14ac:dyDescent="0.25">
      <c r="A157" s="74">
        <v>156</v>
      </c>
      <c r="B157" s="6"/>
      <c r="C157" s="6"/>
      <c r="D157" s="6"/>
      <c r="E157" s="5"/>
      <c r="F157" s="19"/>
      <c r="G157" s="5"/>
      <c r="H157" s="19"/>
      <c r="I157" s="5"/>
      <c r="J157" s="19"/>
      <c r="K157" s="5"/>
      <c r="L157" s="74"/>
      <c r="M157" s="75">
        <v>0</v>
      </c>
    </row>
    <row r="158" spans="1:13" x14ac:dyDescent="0.25">
      <c r="A158" s="74">
        <v>157</v>
      </c>
      <c r="B158" s="6"/>
      <c r="C158" s="6"/>
      <c r="D158" s="6"/>
      <c r="E158" s="5"/>
      <c r="F158" s="19"/>
      <c r="G158" s="5"/>
      <c r="H158" s="19"/>
      <c r="I158" s="5"/>
      <c r="J158" s="19"/>
      <c r="K158" s="5"/>
      <c r="L158" s="74"/>
      <c r="M158" s="75">
        <v>0</v>
      </c>
    </row>
    <row r="159" spans="1:13" x14ac:dyDescent="0.25">
      <c r="A159" s="74">
        <v>158</v>
      </c>
      <c r="B159" s="6"/>
      <c r="C159" s="6"/>
      <c r="D159" s="6"/>
      <c r="E159" s="5"/>
      <c r="F159" s="19"/>
      <c r="G159" s="5"/>
      <c r="H159" s="19"/>
      <c r="I159" s="5"/>
      <c r="J159" s="19"/>
      <c r="K159" s="5"/>
      <c r="L159" s="74"/>
      <c r="M159" s="75">
        <v>0</v>
      </c>
    </row>
    <row r="160" spans="1:13" x14ac:dyDescent="0.25">
      <c r="A160" s="74">
        <v>159</v>
      </c>
      <c r="B160" s="6"/>
      <c r="C160" s="6"/>
      <c r="D160" s="6"/>
      <c r="E160" s="5"/>
      <c r="F160" s="19"/>
      <c r="G160" s="5"/>
      <c r="H160" s="19"/>
      <c r="I160" s="5"/>
      <c r="J160" s="19"/>
      <c r="K160" s="5"/>
      <c r="L160" s="74"/>
      <c r="M160" s="75">
        <v>0</v>
      </c>
    </row>
    <row r="161" spans="1:13" x14ac:dyDescent="0.25">
      <c r="A161" s="74">
        <v>160</v>
      </c>
      <c r="B161" s="6"/>
      <c r="C161" s="6"/>
      <c r="D161" s="6"/>
      <c r="E161" s="5"/>
      <c r="F161" s="19"/>
      <c r="G161" s="5"/>
      <c r="H161" s="19"/>
      <c r="I161" s="5"/>
      <c r="J161" s="19"/>
      <c r="K161" s="5"/>
      <c r="L161" s="74"/>
      <c r="M161" s="75">
        <v>0</v>
      </c>
    </row>
    <row r="162" spans="1:13" x14ac:dyDescent="0.25">
      <c r="A162" s="74">
        <v>161</v>
      </c>
      <c r="B162" s="6"/>
      <c r="C162" s="6"/>
      <c r="D162" s="6"/>
      <c r="E162" s="5"/>
      <c r="F162" s="19"/>
      <c r="G162" s="5"/>
      <c r="H162" s="19"/>
      <c r="I162" s="5"/>
      <c r="J162" s="19"/>
      <c r="K162" s="5"/>
      <c r="L162" s="74"/>
      <c r="M162" s="75">
        <v>0</v>
      </c>
    </row>
    <row r="163" spans="1:13" x14ac:dyDescent="0.25">
      <c r="A163" s="74">
        <v>162</v>
      </c>
      <c r="B163" s="6"/>
      <c r="C163" s="6"/>
      <c r="D163" s="6"/>
      <c r="E163" s="5"/>
      <c r="F163" s="19"/>
      <c r="G163" s="5"/>
      <c r="H163" s="19"/>
      <c r="I163" s="5"/>
      <c r="J163" s="19"/>
      <c r="K163" s="5"/>
      <c r="L163" s="74"/>
      <c r="M163" s="75">
        <v>0</v>
      </c>
    </row>
    <row r="164" spans="1:13" x14ac:dyDescent="0.25">
      <c r="A164" s="74">
        <v>163</v>
      </c>
      <c r="B164" s="6"/>
      <c r="C164" s="6"/>
      <c r="D164" s="6"/>
      <c r="E164" s="5"/>
      <c r="F164" s="19"/>
      <c r="G164" s="5"/>
      <c r="H164" s="19"/>
      <c r="I164" s="5"/>
      <c r="J164" s="19"/>
      <c r="K164" s="5"/>
      <c r="L164" s="74"/>
      <c r="M164" s="75">
        <v>0</v>
      </c>
    </row>
    <row r="165" spans="1:13" x14ac:dyDescent="0.25">
      <c r="A165" s="74">
        <v>164</v>
      </c>
      <c r="B165" s="6"/>
      <c r="C165" s="6"/>
      <c r="D165" s="6"/>
      <c r="E165" s="5"/>
      <c r="F165" s="19"/>
      <c r="G165" s="5"/>
      <c r="H165" s="19"/>
      <c r="I165" s="5"/>
      <c r="J165" s="19"/>
      <c r="K165" s="5"/>
      <c r="L165" s="74"/>
      <c r="M165" s="75">
        <v>0</v>
      </c>
    </row>
    <row r="166" spans="1:13" x14ac:dyDescent="0.25">
      <c r="A166" s="74">
        <v>165</v>
      </c>
      <c r="B166" s="6"/>
      <c r="C166" s="6"/>
      <c r="D166" s="6"/>
      <c r="E166" s="5"/>
      <c r="F166" s="19"/>
      <c r="G166" s="5"/>
      <c r="H166" s="19"/>
      <c r="I166" s="5"/>
      <c r="J166" s="19"/>
      <c r="K166" s="5"/>
      <c r="L166" s="74"/>
      <c r="M166" s="75">
        <v>0</v>
      </c>
    </row>
    <row r="167" spans="1:13" x14ac:dyDescent="0.25">
      <c r="A167" s="74">
        <v>166</v>
      </c>
      <c r="B167" s="6"/>
      <c r="C167" s="6"/>
      <c r="D167" s="6"/>
      <c r="E167" s="5"/>
      <c r="F167" s="19"/>
      <c r="G167" s="5"/>
      <c r="H167" s="19"/>
      <c r="I167" s="5"/>
      <c r="J167" s="19"/>
      <c r="K167" s="5"/>
      <c r="L167" s="74"/>
      <c r="M167" s="75">
        <v>0</v>
      </c>
    </row>
    <row r="168" spans="1:13" x14ac:dyDescent="0.25">
      <c r="A168" s="74">
        <v>167</v>
      </c>
      <c r="B168" s="6"/>
      <c r="C168" s="6"/>
      <c r="D168" s="6"/>
      <c r="E168" s="5"/>
      <c r="F168" s="19"/>
      <c r="G168" s="5"/>
      <c r="H168" s="19"/>
      <c r="I168" s="5"/>
      <c r="J168" s="19"/>
      <c r="K168" s="5"/>
      <c r="L168" s="74"/>
      <c r="M168" s="75">
        <v>0</v>
      </c>
    </row>
    <row r="169" spans="1:13" x14ac:dyDescent="0.25">
      <c r="A169" s="74">
        <v>168</v>
      </c>
      <c r="B169" s="6"/>
      <c r="C169" s="6"/>
      <c r="D169" s="6"/>
      <c r="E169" s="5"/>
      <c r="F169" s="19"/>
      <c r="G169" s="5"/>
      <c r="H169" s="19"/>
      <c r="I169" s="5"/>
      <c r="J169" s="19"/>
      <c r="K169" s="5"/>
      <c r="L169" s="74"/>
      <c r="M169" s="75">
        <v>0</v>
      </c>
    </row>
    <row r="170" spans="1:13" x14ac:dyDescent="0.25">
      <c r="A170" s="74">
        <v>169</v>
      </c>
      <c r="B170" s="6"/>
      <c r="C170" s="6"/>
      <c r="D170" s="6"/>
      <c r="E170" s="5"/>
      <c r="F170" s="19"/>
      <c r="G170" s="5"/>
      <c r="H170" s="19"/>
      <c r="I170" s="5"/>
      <c r="J170" s="19"/>
      <c r="K170" s="5"/>
      <c r="L170" s="74"/>
      <c r="M170" s="75">
        <v>0</v>
      </c>
    </row>
    <row r="171" spans="1:13" x14ac:dyDescent="0.25">
      <c r="A171" s="74">
        <v>170</v>
      </c>
      <c r="B171" s="6"/>
      <c r="C171" s="6"/>
      <c r="D171" s="6"/>
      <c r="E171" s="5"/>
      <c r="F171" s="19"/>
      <c r="G171" s="5"/>
      <c r="H171" s="19"/>
      <c r="I171" s="5"/>
      <c r="J171" s="19"/>
      <c r="K171" s="5"/>
      <c r="L171" s="74"/>
      <c r="M171" s="75">
        <v>0</v>
      </c>
    </row>
  </sheetData>
  <autoFilter ref="A1:N121" xr:uid="{00000000-0009-0000-0000-000013000000}"/>
  <phoneticPr fontId="0" type="noConversion"/>
  <conditionalFormatting sqref="F2:L121">
    <cfRule type="cellIs" dxfId="28" priority="3" operator="lessThan">
      <formula>0</formula>
    </cfRule>
  </conditionalFormatting>
  <conditionalFormatting sqref="F122:L171">
    <cfRule type="cellIs" dxfId="27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&amp;A
        19.2.2022&amp;R&amp;12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33">
    <tabColor rgb="FFFF0000"/>
  </sheetPr>
  <dimension ref="A1:N101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4941</v>
      </c>
      <c r="C2" s="43" t="s">
        <v>323</v>
      </c>
      <c r="D2" s="6" t="s">
        <v>324</v>
      </c>
      <c r="E2" s="5">
        <v>5</v>
      </c>
      <c r="F2" s="19">
        <v>4</v>
      </c>
      <c r="G2" s="5">
        <v>15</v>
      </c>
      <c r="H2" s="19">
        <v>173</v>
      </c>
      <c r="I2" s="5">
        <v>16</v>
      </c>
      <c r="J2" s="19">
        <v>84</v>
      </c>
      <c r="K2" s="5">
        <v>173</v>
      </c>
      <c r="L2" s="74">
        <v>261</v>
      </c>
      <c r="M2" s="75">
        <v>223</v>
      </c>
      <c r="N2" s="17">
        <f>COUNT(B2:B109)</f>
        <v>100</v>
      </c>
    </row>
    <row r="3" spans="1:14" x14ac:dyDescent="0.25">
      <c r="A3" s="74">
        <v>2</v>
      </c>
      <c r="B3" s="6">
        <v>1917</v>
      </c>
      <c r="C3" s="6" t="s">
        <v>297</v>
      </c>
      <c r="D3" s="6" t="s">
        <v>165</v>
      </c>
      <c r="E3" s="5">
        <v>20</v>
      </c>
      <c r="F3" s="19">
        <v>64</v>
      </c>
      <c r="G3" s="5">
        <v>20</v>
      </c>
      <c r="H3" s="19">
        <v>121</v>
      </c>
      <c r="I3" s="5">
        <v>3</v>
      </c>
      <c r="J3" s="19">
        <v>-32</v>
      </c>
      <c r="K3" s="5">
        <v>121</v>
      </c>
      <c r="L3" s="74">
        <v>153</v>
      </c>
      <c r="M3" s="75">
        <v>198</v>
      </c>
    </row>
    <row r="4" spans="1:14" x14ac:dyDescent="0.25">
      <c r="A4" s="74">
        <v>3</v>
      </c>
      <c r="B4" s="6">
        <v>660</v>
      </c>
      <c r="C4" s="43" t="s">
        <v>278</v>
      </c>
      <c r="D4" s="6" t="s">
        <v>111</v>
      </c>
      <c r="E4" s="5">
        <v>20</v>
      </c>
      <c r="F4" s="19">
        <v>-2</v>
      </c>
      <c r="G4" s="5">
        <v>12</v>
      </c>
      <c r="H4" s="19">
        <v>84</v>
      </c>
      <c r="I4" s="5">
        <v>6</v>
      </c>
      <c r="J4" s="19">
        <v>61</v>
      </c>
      <c r="K4" s="5">
        <v>84</v>
      </c>
      <c r="L4" s="74">
        <v>143</v>
      </c>
      <c r="M4" s="75">
        <v>180</v>
      </c>
    </row>
    <row r="5" spans="1:14" x14ac:dyDescent="0.25">
      <c r="A5" s="74">
        <v>4</v>
      </c>
      <c r="B5" s="6">
        <v>919</v>
      </c>
      <c r="C5" s="6" t="s">
        <v>241</v>
      </c>
      <c r="D5" s="6" t="s">
        <v>345</v>
      </c>
      <c r="E5" s="5">
        <v>10</v>
      </c>
      <c r="F5" s="19">
        <v>16</v>
      </c>
      <c r="G5" s="5">
        <v>5</v>
      </c>
      <c r="H5" s="19">
        <v>3</v>
      </c>
      <c r="I5" s="5">
        <v>8</v>
      </c>
      <c r="J5" s="19">
        <v>111</v>
      </c>
      <c r="K5" s="5">
        <v>111</v>
      </c>
      <c r="L5" s="74">
        <v>130</v>
      </c>
      <c r="M5" s="75">
        <v>168</v>
      </c>
    </row>
    <row r="6" spans="1:14" x14ac:dyDescent="0.25">
      <c r="A6" s="74">
        <v>5</v>
      </c>
      <c r="B6" s="6">
        <v>879</v>
      </c>
      <c r="C6" s="6" t="s">
        <v>242</v>
      </c>
      <c r="D6" s="6" t="s">
        <v>17</v>
      </c>
      <c r="E6" s="5">
        <v>2</v>
      </c>
      <c r="F6" s="19">
        <v>-17</v>
      </c>
      <c r="G6" s="5">
        <v>14</v>
      </c>
      <c r="H6" s="19">
        <v>27</v>
      </c>
      <c r="I6" s="5">
        <v>21</v>
      </c>
      <c r="J6" s="19">
        <v>119</v>
      </c>
      <c r="K6" s="5">
        <v>119</v>
      </c>
      <c r="L6" s="74">
        <v>129</v>
      </c>
      <c r="M6" s="75">
        <v>156</v>
      </c>
    </row>
    <row r="7" spans="1:14" x14ac:dyDescent="0.25">
      <c r="A7" s="74">
        <v>6</v>
      </c>
      <c r="B7" s="6">
        <v>1143</v>
      </c>
      <c r="C7" s="6" t="s">
        <v>267</v>
      </c>
      <c r="D7" s="6" t="s">
        <v>23</v>
      </c>
      <c r="E7" s="5">
        <v>11</v>
      </c>
      <c r="F7" s="19">
        <v>93</v>
      </c>
      <c r="G7" s="5">
        <v>7</v>
      </c>
      <c r="H7" s="19">
        <v>-3</v>
      </c>
      <c r="I7" s="5">
        <v>25</v>
      </c>
      <c r="J7" s="19">
        <v>32</v>
      </c>
      <c r="K7" s="5">
        <v>93</v>
      </c>
      <c r="L7" s="74">
        <v>122</v>
      </c>
      <c r="M7" s="75">
        <v>147</v>
      </c>
    </row>
    <row r="8" spans="1:14" x14ac:dyDescent="0.25">
      <c r="A8" s="74">
        <v>7</v>
      </c>
      <c r="B8" s="6">
        <v>2731</v>
      </c>
      <c r="C8" s="6" t="s">
        <v>338</v>
      </c>
      <c r="D8" s="6" t="s">
        <v>155</v>
      </c>
      <c r="E8" s="5">
        <v>21</v>
      </c>
      <c r="F8" s="19">
        <v>72</v>
      </c>
      <c r="G8" s="5">
        <v>1</v>
      </c>
      <c r="H8" s="19">
        <v>3</v>
      </c>
      <c r="I8" s="5">
        <v>1</v>
      </c>
      <c r="J8" s="19">
        <v>36</v>
      </c>
      <c r="K8" s="5">
        <v>72</v>
      </c>
      <c r="L8" s="74">
        <v>111</v>
      </c>
      <c r="M8" s="75">
        <v>138</v>
      </c>
    </row>
    <row r="9" spans="1:14" x14ac:dyDescent="0.25">
      <c r="A9" s="74">
        <v>8</v>
      </c>
      <c r="B9" s="6">
        <v>1071</v>
      </c>
      <c r="C9" s="6" t="s">
        <v>333</v>
      </c>
      <c r="D9" s="6" t="s">
        <v>53</v>
      </c>
      <c r="E9" s="5">
        <v>24</v>
      </c>
      <c r="F9" s="19">
        <v>52</v>
      </c>
      <c r="G9" s="5">
        <v>3</v>
      </c>
      <c r="H9" s="19">
        <v>41</v>
      </c>
      <c r="I9" s="5">
        <v>10</v>
      </c>
      <c r="J9" s="19">
        <v>15</v>
      </c>
      <c r="K9" s="5">
        <v>52</v>
      </c>
      <c r="L9" s="74">
        <v>108</v>
      </c>
      <c r="M9" s="75">
        <v>131</v>
      </c>
    </row>
    <row r="10" spans="1:14" x14ac:dyDescent="0.25">
      <c r="A10" s="74">
        <v>9</v>
      </c>
      <c r="B10" s="6">
        <v>784</v>
      </c>
      <c r="C10" s="6" t="s">
        <v>230</v>
      </c>
      <c r="D10" s="6" t="s">
        <v>21</v>
      </c>
      <c r="E10" s="5">
        <v>3</v>
      </c>
      <c r="F10" s="19">
        <v>30</v>
      </c>
      <c r="G10" s="5">
        <v>10</v>
      </c>
      <c r="H10" s="19">
        <v>67</v>
      </c>
      <c r="I10" s="5">
        <v>12</v>
      </c>
      <c r="J10" s="19">
        <v>8</v>
      </c>
      <c r="K10" s="5">
        <v>67</v>
      </c>
      <c r="L10" s="74">
        <v>105</v>
      </c>
      <c r="M10" s="75">
        <v>124</v>
      </c>
    </row>
    <row r="11" spans="1:14" x14ac:dyDescent="0.25">
      <c r="A11" s="74">
        <v>10</v>
      </c>
      <c r="B11" s="6">
        <v>614</v>
      </c>
      <c r="C11" s="6" t="s">
        <v>199</v>
      </c>
      <c r="D11" s="6" t="s">
        <v>136</v>
      </c>
      <c r="E11" s="5">
        <v>13</v>
      </c>
      <c r="F11" s="19">
        <v>86</v>
      </c>
      <c r="G11" s="5">
        <v>7</v>
      </c>
      <c r="H11" s="19">
        <v>49</v>
      </c>
      <c r="I11" s="5">
        <v>15</v>
      </c>
      <c r="J11" s="19">
        <v>-32</v>
      </c>
      <c r="K11" s="5">
        <v>86</v>
      </c>
      <c r="L11" s="74">
        <v>103</v>
      </c>
      <c r="M11" s="75">
        <v>117</v>
      </c>
    </row>
    <row r="12" spans="1:14" x14ac:dyDescent="0.25">
      <c r="A12" s="74">
        <v>11</v>
      </c>
      <c r="B12" s="6">
        <v>835</v>
      </c>
      <c r="C12" s="6" t="s">
        <v>360</v>
      </c>
      <c r="D12" s="6" t="s">
        <v>52</v>
      </c>
      <c r="E12" s="5">
        <v>7</v>
      </c>
      <c r="F12" s="19">
        <v>14</v>
      </c>
      <c r="G12" s="5">
        <v>16</v>
      </c>
      <c r="H12" s="19">
        <v>-36</v>
      </c>
      <c r="I12" s="5">
        <v>3</v>
      </c>
      <c r="J12" s="19">
        <v>124</v>
      </c>
      <c r="K12" s="5">
        <v>124</v>
      </c>
      <c r="L12" s="74">
        <v>102</v>
      </c>
      <c r="M12" s="75">
        <v>110</v>
      </c>
    </row>
    <row r="13" spans="1:14" x14ac:dyDescent="0.25">
      <c r="A13" s="74">
        <v>12</v>
      </c>
      <c r="B13" s="6">
        <v>1616</v>
      </c>
      <c r="C13" s="6" t="s">
        <v>337</v>
      </c>
      <c r="D13" s="6" t="s">
        <v>44</v>
      </c>
      <c r="E13" s="5">
        <v>19</v>
      </c>
      <c r="F13" s="19">
        <v>75</v>
      </c>
      <c r="G13" s="5">
        <v>9</v>
      </c>
      <c r="H13" s="19">
        <v>46</v>
      </c>
      <c r="I13" s="5">
        <v>3</v>
      </c>
      <c r="J13" s="19">
        <v>-20</v>
      </c>
      <c r="K13" s="5">
        <v>75</v>
      </c>
      <c r="L13" s="74">
        <v>101</v>
      </c>
      <c r="M13" s="75">
        <v>105</v>
      </c>
    </row>
    <row r="14" spans="1:14" x14ac:dyDescent="0.25">
      <c r="A14" s="74">
        <v>13</v>
      </c>
      <c r="B14" s="6">
        <v>2680</v>
      </c>
      <c r="C14" s="6" t="s">
        <v>209</v>
      </c>
      <c r="D14" s="6" t="s">
        <v>163</v>
      </c>
      <c r="E14" s="5">
        <v>18</v>
      </c>
      <c r="F14" s="19">
        <v>97</v>
      </c>
      <c r="G14" s="5">
        <v>22</v>
      </c>
      <c r="H14" s="19">
        <v>26</v>
      </c>
      <c r="I14" s="5">
        <v>17</v>
      </c>
      <c r="J14" s="19">
        <v>-24</v>
      </c>
      <c r="K14" s="5">
        <v>97</v>
      </c>
      <c r="L14" s="74">
        <v>99</v>
      </c>
      <c r="M14" s="75">
        <v>100</v>
      </c>
    </row>
    <row r="15" spans="1:14" x14ac:dyDescent="0.25">
      <c r="A15" s="74">
        <v>14</v>
      </c>
      <c r="B15" s="6">
        <v>6322</v>
      </c>
      <c r="C15" s="6" t="s">
        <v>435</v>
      </c>
      <c r="D15" s="6" t="s">
        <v>136</v>
      </c>
      <c r="E15" s="5">
        <v>9</v>
      </c>
      <c r="F15" s="19">
        <v>-14</v>
      </c>
      <c r="G15" s="5">
        <v>18</v>
      </c>
      <c r="H15" s="19">
        <v>112</v>
      </c>
      <c r="I15" s="5">
        <v>9</v>
      </c>
      <c r="J15" s="19">
        <v>0</v>
      </c>
      <c r="K15" s="5">
        <v>112</v>
      </c>
      <c r="L15" s="74">
        <v>98</v>
      </c>
      <c r="M15" s="75">
        <v>95</v>
      </c>
    </row>
    <row r="16" spans="1:14" x14ac:dyDescent="0.25">
      <c r="A16" s="74">
        <v>15</v>
      </c>
      <c r="B16" s="6">
        <v>1043</v>
      </c>
      <c r="C16" s="6" t="s">
        <v>221</v>
      </c>
      <c r="D16" s="6" t="s">
        <v>58</v>
      </c>
      <c r="E16" s="5">
        <v>16</v>
      </c>
      <c r="F16" s="19">
        <v>69</v>
      </c>
      <c r="G16" s="5">
        <v>25</v>
      </c>
      <c r="H16" s="19">
        <v>-12</v>
      </c>
      <c r="I16" s="5">
        <v>13</v>
      </c>
      <c r="J16" s="19">
        <v>38</v>
      </c>
      <c r="K16" s="5">
        <v>69</v>
      </c>
      <c r="L16" s="74">
        <v>95</v>
      </c>
      <c r="M16" s="75">
        <v>90</v>
      </c>
    </row>
    <row r="17" spans="1:13" x14ac:dyDescent="0.25">
      <c r="A17" s="74">
        <v>16</v>
      </c>
      <c r="B17" s="6">
        <v>1752</v>
      </c>
      <c r="C17" s="6" t="s">
        <v>177</v>
      </c>
      <c r="D17" s="6" t="s">
        <v>54</v>
      </c>
      <c r="E17" s="5">
        <v>16</v>
      </c>
      <c r="F17" s="19">
        <v>23</v>
      </c>
      <c r="G17" s="5">
        <v>4</v>
      </c>
      <c r="H17" s="19">
        <v>3</v>
      </c>
      <c r="I17" s="5">
        <v>2</v>
      </c>
      <c r="J17" s="19">
        <v>69</v>
      </c>
      <c r="K17" s="5">
        <v>69</v>
      </c>
      <c r="L17" s="74">
        <v>95</v>
      </c>
      <c r="M17" s="75">
        <v>85</v>
      </c>
    </row>
    <row r="18" spans="1:13" x14ac:dyDescent="0.25">
      <c r="A18" s="74">
        <v>17</v>
      </c>
      <c r="B18" s="6">
        <v>482</v>
      </c>
      <c r="C18" s="6" t="s">
        <v>361</v>
      </c>
      <c r="D18" s="6" t="s">
        <v>137</v>
      </c>
      <c r="E18" s="5">
        <v>22</v>
      </c>
      <c r="F18" s="19">
        <v>21</v>
      </c>
      <c r="G18" s="5">
        <v>2</v>
      </c>
      <c r="H18" s="19">
        <v>19</v>
      </c>
      <c r="I18" s="5">
        <v>11</v>
      </c>
      <c r="J18" s="19">
        <v>52</v>
      </c>
      <c r="K18" s="5">
        <v>52</v>
      </c>
      <c r="L18" s="74">
        <v>92</v>
      </c>
      <c r="M18" s="75">
        <v>80</v>
      </c>
    </row>
    <row r="19" spans="1:13" x14ac:dyDescent="0.25">
      <c r="A19" s="74">
        <v>18</v>
      </c>
      <c r="B19" s="6">
        <v>2972</v>
      </c>
      <c r="C19" s="6" t="s">
        <v>303</v>
      </c>
      <c r="D19" s="6" t="s">
        <v>139</v>
      </c>
      <c r="E19" s="5">
        <v>13</v>
      </c>
      <c r="F19" s="19">
        <v>-8</v>
      </c>
      <c r="G19" s="5">
        <v>5</v>
      </c>
      <c r="H19" s="19">
        <v>63</v>
      </c>
      <c r="I19" s="5">
        <v>17</v>
      </c>
      <c r="J19" s="19">
        <v>32</v>
      </c>
      <c r="K19" s="5">
        <v>63</v>
      </c>
      <c r="L19" s="74">
        <v>87</v>
      </c>
      <c r="M19" s="75">
        <v>76</v>
      </c>
    </row>
    <row r="20" spans="1:13" x14ac:dyDescent="0.25">
      <c r="A20" s="74">
        <v>19</v>
      </c>
      <c r="B20" s="6">
        <v>5481</v>
      </c>
      <c r="C20" s="6" t="s">
        <v>259</v>
      </c>
      <c r="D20" s="6" t="s">
        <v>139</v>
      </c>
      <c r="E20" s="5">
        <v>9</v>
      </c>
      <c r="F20" s="19">
        <v>76</v>
      </c>
      <c r="G20" s="5">
        <v>5</v>
      </c>
      <c r="H20" s="19">
        <v>-13</v>
      </c>
      <c r="I20" s="5">
        <v>12</v>
      </c>
      <c r="J20" s="19">
        <v>22</v>
      </c>
      <c r="K20" s="5">
        <v>76</v>
      </c>
      <c r="L20" s="74">
        <v>85</v>
      </c>
      <c r="M20" s="75">
        <v>72</v>
      </c>
    </row>
    <row r="21" spans="1:13" x14ac:dyDescent="0.25">
      <c r="A21" s="74">
        <v>20</v>
      </c>
      <c r="B21" s="6">
        <v>5757</v>
      </c>
      <c r="C21" s="6" t="s">
        <v>270</v>
      </c>
      <c r="D21" s="6" t="s">
        <v>167</v>
      </c>
      <c r="E21" s="5">
        <v>1</v>
      </c>
      <c r="F21" s="19">
        <v>49</v>
      </c>
      <c r="G21" s="5">
        <v>10</v>
      </c>
      <c r="H21" s="19">
        <v>7</v>
      </c>
      <c r="I21" s="5">
        <v>7</v>
      </c>
      <c r="J21" s="19">
        <v>27</v>
      </c>
      <c r="K21" s="5">
        <v>49</v>
      </c>
      <c r="L21" s="74">
        <v>83</v>
      </c>
      <c r="M21" s="75">
        <v>68</v>
      </c>
    </row>
    <row r="22" spans="1:13" x14ac:dyDescent="0.25">
      <c r="A22" s="74">
        <v>21</v>
      </c>
      <c r="B22" s="6">
        <v>1306</v>
      </c>
      <c r="C22" s="6" t="s">
        <v>312</v>
      </c>
      <c r="D22" s="6" t="s">
        <v>15</v>
      </c>
      <c r="E22" s="5">
        <v>22</v>
      </c>
      <c r="F22" s="19">
        <v>-17</v>
      </c>
      <c r="G22" s="5">
        <v>16</v>
      </c>
      <c r="H22" s="19">
        <v>18</v>
      </c>
      <c r="I22" s="5">
        <v>22</v>
      </c>
      <c r="J22" s="19">
        <v>68</v>
      </c>
      <c r="K22" s="5">
        <v>68</v>
      </c>
      <c r="L22" s="74">
        <v>69</v>
      </c>
      <c r="M22" s="75">
        <v>64</v>
      </c>
    </row>
    <row r="23" spans="1:13" x14ac:dyDescent="0.25">
      <c r="A23" s="74">
        <v>22</v>
      </c>
      <c r="B23" s="6">
        <v>1903</v>
      </c>
      <c r="C23" s="6" t="s">
        <v>215</v>
      </c>
      <c r="D23" s="6" t="s">
        <v>345</v>
      </c>
      <c r="E23" s="5">
        <v>22</v>
      </c>
      <c r="F23" s="19">
        <v>37</v>
      </c>
      <c r="G23" s="5">
        <v>22</v>
      </c>
      <c r="H23" s="19">
        <v>32</v>
      </c>
      <c r="I23" s="5">
        <v>9</v>
      </c>
      <c r="J23" s="19">
        <v>-4</v>
      </c>
      <c r="K23" s="5">
        <v>37</v>
      </c>
      <c r="L23" s="74">
        <v>65</v>
      </c>
      <c r="M23" s="75">
        <v>60</v>
      </c>
    </row>
    <row r="24" spans="1:13" x14ac:dyDescent="0.25">
      <c r="A24" s="74">
        <v>23</v>
      </c>
      <c r="B24" s="6">
        <v>4506</v>
      </c>
      <c r="C24" s="6" t="s">
        <v>255</v>
      </c>
      <c r="D24" s="6" t="s">
        <v>139</v>
      </c>
      <c r="E24" s="5">
        <v>10</v>
      </c>
      <c r="F24" s="19">
        <v>28</v>
      </c>
      <c r="G24" s="5">
        <v>1</v>
      </c>
      <c r="H24" s="19">
        <v>-27</v>
      </c>
      <c r="I24" s="5">
        <v>5</v>
      </c>
      <c r="J24" s="19">
        <v>58</v>
      </c>
      <c r="K24" s="5">
        <v>58</v>
      </c>
      <c r="L24" s="74">
        <v>59</v>
      </c>
      <c r="M24" s="75">
        <v>56</v>
      </c>
    </row>
    <row r="25" spans="1:13" x14ac:dyDescent="0.25">
      <c r="A25" s="74">
        <v>24</v>
      </c>
      <c r="B25" s="6">
        <v>1347</v>
      </c>
      <c r="C25" s="6" t="s">
        <v>302</v>
      </c>
      <c r="D25" s="6" t="s">
        <v>114</v>
      </c>
      <c r="E25" s="5">
        <v>14</v>
      </c>
      <c r="F25" s="19">
        <v>12</v>
      </c>
      <c r="G25" s="5">
        <v>6</v>
      </c>
      <c r="H25" s="19">
        <v>87</v>
      </c>
      <c r="I25" s="5">
        <v>6</v>
      </c>
      <c r="J25" s="19">
        <v>-45</v>
      </c>
      <c r="K25" s="5">
        <v>87</v>
      </c>
      <c r="L25" s="74">
        <v>54</v>
      </c>
      <c r="M25" s="75">
        <v>52</v>
      </c>
    </row>
    <row r="26" spans="1:13" x14ac:dyDescent="0.25">
      <c r="A26" s="74">
        <v>25</v>
      </c>
      <c r="B26" s="6">
        <v>840</v>
      </c>
      <c r="C26" s="6" t="s">
        <v>185</v>
      </c>
      <c r="D26" s="6" t="s">
        <v>154</v>
      </c>
      <c r="E26" s="5">
        <v>24</v>
      </c>
      <c r="F26" s="19">
        <v>-48</v>
      </c>
      <c r="G26" s="5">
        <v>3</v>
      </c>
      <c r="H26" s="19">
        <v>47</v>
      </c>
      <c r="I26" s="5">
        <v>19</v>
      </c>
      <c r="J26" s="19">
        <v>47</v>
      </c>
      <c r="K26" s="5">
        <v>47</v>
      </c>
      <c r="L26" s="74">
        <v>46</v>
      </c>
      <c r="M26" s="75">
        <v>49</v>
      </c>
    </row>
    <row r="27" spans="1:13" x14ac:dyDescent="0.25">
      <c r="A27" s="74">
        <v>26</v>
      </c>
      <c r="B27" s="6">
        <v>2518</v>
      </c>
      <c r="C27" s="6" t="s">
        <v>284</v>
      </c>
      <c r="D27" s="6" t="s">
        <v>54</v>
      </c>
      <c r="E27" s="5">
        <v>15</v>
      </c>
      <c r="F27" s="19">
        <v>82</v>
      </c>
      <c r="G27" s="5">
        <v>3</v>
      </c>
      <c r="H27" s="19">
        <v>1</v>
      </c>
      <c r="I27" s="5">
        <v>11</v>
      </c>
      <c r="J27" s="19">
        <v>-44</v>
      </c>
      <c r="K27" s="5">
        <v>82</v>
      </c>
      <c r="L27" s="74">
        <v>39</v>
      </c>
      <c r="M27" s="75">
        <v>46</v>
      </c>
    </row>
    <row r="28" spans="1:13" x14ac:dyDescent="0.25">
      <c r="A28" s="74">
        <v>27</v>
      </c>
      <c r="B28" s="6">
        <v>2410</v>
      </c>
      <c r="C28" s="6" t="s">
        <v>306</v>
      </c>
      <c r="D28" s="6" t="s">
        <v>153</v>
      </c>
      <c r="E28" s="5">
        <v>4</v>
      </c>
      <c r="F28" s="19">
        <v>-34</v>
      </c>
      <c r="G28" s="5">
        <v>13</v>
      </c>
      <c r="H28" s="19">
        <v>25</v>
      </c>
      <c r="I28" s="5">
        <v>4</v>
      </c>
      <c r="J28" s="19">
        <v>45</v>
      </c>
      <c r="K28" s="5">
        <v>45</v>
      </c>
      <c r="L28" s="74">
        <v>36</v>
      </c>
      <c r="M28" s="75">
        <v>43</v>
      </c>
    </row>
    <row r="29" spans="1:13" x14ac:dyDescent="0.25">
      <c r="A29" s="74">
        <v>28</v>
      </c>
      <c r="B29" s="6">
        <v>777</v>
      </c>
      <c r="C29" s="6" t="s">
        <v>195</v>
      </c>
      <c r="D29" s="6" t="s">
        <v>134</v>
      </c>
      <c r="E29" s="5">
        <v>11</v>
      </c>
      <c r="F29" s="19">
        <v>7</v>
      </c>
      <c r="G29" s="5">
        <v>16</v>
      </c>
      <c r="H29" s="19">
        <v>10</v>
      </c>
      <c r="I29" s="5">
        <v>25</v>
      </c>
      <c r="J29" s="19">
        <v>18</v>
      </c>
      <c r="K29" s="5">
        <v>18</v>
      </c>
      <c r="L29" s="74">
        <v>35</v>
      </c>
      <c r="M29" s="75">
        <v>40</v>
      </c>
    </row>
    <row r="30" spans="1:13" x14ac:dyDescent="0.25">
      <c r="A30" s="74">
        <v>29</v>
      </c>
      <c r="B30" s="6">
        <v>2741</v>
      </c>
      <c r="C30" s="6" t="s">
        <v>246</v>
      </c>
      <c r="D30" s="6" t="s">
        <v>146</v>
      </c>
      <c r="E30" s="5">
        <v>16</v>
      </c>
      <c r="F30" s="19">
        <v>15</v>
      </c>
      <c r="G30" s="5">
        <v>13</v>
      </c>
      <c r="H30" s="19">
        <v>9</v>
      </c>
      <c r="I30" s="5">
        <v>20</v>
      </c>
      <c r="J30" s="19">
        <v>8</v>
      </c>
      <c r="K30" s="5">
        <v>15</v>
      </c>
      <c r="L30" s="74">
        <v>32</v>
      </c>
      <c r="M30" s="75">
        <v>37</v>
      </c>
    </row>
    <row r="31" spans="1:13" x14ac:dyDescent="0.25">
      <c r="A31" s="74">
        <v>30</v>
      </c>
      <c r="B31" s="6">
        <v>1795</v>
      </c>
      <c r="C31" s="6" t="s">
        <v>180</v>
      </c>
      <c r="D31" s="6" t="s">
        <v>160</v>
      </c>
      <c r="E31" s="5">
        <v>8</v>
      </c>
      <c r="F31" s="19">
        <v>40</v>
      </c>
      <c r="G31" s="5">
        <v>2</v>
      </c>
      <c r="H31" s="19">
        <v>3</v>
      </c>
      <c r="I31" s="5">
        <v>20</v>
      </c>
      <c r="J31" s="19">
        <v>-12</v>
      </c>
      <c r="K31" s="5">
        <v>40</v>
      </c>
      <c r="L31" s="74">
        <v>31</v>
      </c>
      <c r="M31" s="75">
        <v>34</v>
      </c>
    </row>
    <row r="32" spans="1:13" x14ac:dyDescent="0.25">
      <c r="A32" s="74">
        <v>31</v>
      </c>
      <c r="B32" s="6">
        <v>2281</v>
      </c>
      <c r="C32" s="6" t="s">
        <v>183</v>
      </c>
      <c r="D32" s="6" t="s">
        <v>133</v>
      </c>
      <c r="E32" s="5">
        <v>13</v>
      </c>
      <c r="F32" s="19">
        <v>-46</v>
      </c>
      <c r="G32" s="5">
        <v>19</v>
      </c>
      <c r="H32" s="19">
        <v>57</v>
      </c>
      <c r="I32" s="5">
        <v>7</v>
      </c>
      <c r="J32" s="19">
        <v>17</v>
      </c>
      <c r="K32" s="5">
        <v>57</v>
      </c>
      <c r="L32" s="74">
        <v>28</v>
      </c>
      <c r="M32" s="75">
        <v>31</v>
      </c>
    </row>
    <row r="33" spans="1:13" x14ac:dyDescent="0.25">
      <c r="A33" s="74">
        <v>32</v>
      </c>
      <c r="B33" s="6">
        <v>815</v>
      </c>
      <c r="C33" s="6" t="s">
        <v>279</v>
      </c>
      <c r="D33" s="6" t="s">
        <v>118</v>
      </c>
      <c r="E33" s="5">
        <v>23</v>
      </c>
      <c r="F33" s="19">
        <v>11</v>
      </c>
      <c r="G33" s="5">
        <v>11</v>
      </c>
      <c r="H33" s="19">
        <v>27</v>
      </c>
      <c r="I33" s="5">
        <v>23</v>
      </c>
      <c r="J33" s="19">
        <v>-13</v>
      </c>
      <c r="K33" s="5">
        <v>27</v>
      </c>
      <c r="L33" s="74">
        <v>25</v>
      </c>
      <c r="M33" s="75">
        <v>28</v>
      </c>
    </row>
    <row r="34" spans="1:13" x14ac:dyDescent="0.25">
      <c r="A34" s="74">
        <v>33</v>
      </c>
      <c r="B34" s="6">
        <v>1894</v>
      </c>
      <c r="C34" s="6" t="s">
        <v>200</v>
      </c>
      <c r="D34" s="6" t="s">
        <v>130</v>
      </c>
      <c r="E34" s="5">
        <v>20</v>
      </c>
      <c r="F34" s="19">
        <v>-40</v>
      </c>
      <c r="G34" s="5">
        <v>2</v>
      </c>
      <c r="H34" s="19">
        <v>-19</v>
      </c>
      <c r="I34" s="5">
        <v>14</v>
      </c>
      <c r="J34" s="19">
        <v>80</v>
      </c>
      <c r="K34" s="5">
        <v>80</v>
      </c>
      <c r="L34" s="74">
        <v>21</v>
      </c>
      <c r="M34" s="75">
        <v>26</v>
      </c>
    </row>
    <row r="35" spans="1:13" x14ac:dyDescent="0.25">
      <c r="A35" s="74">
        <v>34</v>
      </c>
      <c r="B35" s="6">
        <v>1056</v>
      </c>
      <c r="C35" s="6" t="s">
        <v>179</v>
      </c>
      <c r="D35" s="6" t="s">
        <v>161</v>
      </c>
      <c r="E35" s="5">
        <v>13</v>
      </c>
      <c r="F35" s="19">
        <v>-32</v>
      </c>
      <c r="G35" s="5">
        <v>25</v>
      </c>
      <c r="H35" s="19">
        <v>36</v>
      </c>
      <c r="I35" s="5">
        <v>10</v>
      </c>
      <c r="J35" s="19">
        <v>17</v>
      </c>
      <c r="K35" s="5">
        <v>36</v>
      </c>
      <c r="L35" s="74">
        <v>21</v>
      </c>
      <c r="M35" s="75">
        <v>24</v>
      </c>
    </row>
    <row r="36" spans="1:13" x14ac:dyDescent="0.25">
      <c r="A36" s="74">
        <v>35</v>
      </c>
      <c r="B36" s="6">
        <v>2557</v>
      </c>
      <c r="C36" s="6" t="s">
        <v>219</v>
      </c>
      <c r="D36" s="6" t="s">
        <v>140</v>
      </c>
      <c r="E36" s="5">
        <v>14</v>
      </c>
      <c r="F36" s="19">
        <v>90</v>
      </c>
      <c r="G36" s="5">
        <v>18</v>
      </c>
      <c r="H36" s="19">
        <v>-64</v>
      </c>
      <c r="I36" s="5">
        <v>2</v>
      </c>
      <c r="J36" s="19">
        <v>-7</v>
      </c>
      <c r="K36" s="5">
        <v>90</v>
      </c>
      <c r="L36" s="74">
        <v>19</v>
      </c>
      <c r="M36" s="75">
        <v>22</v>
      </c>
    </row>
    <row r="37" spans="1:13" x14ac:dyDescent="0.25">
      <c r="A37" s="74">
        <v>36</v>
      </c>
      <c r="B37" s="6">
        <v>1723</v>
      </c>
      <c r="C37" s="6" t="s">
        <v>436</v>
      </c>
      <c r="D37" s="6" t="s">
        <v>15</v>
      </c>
      <c r="E37" s="5">
        <v>9</v>
      </c>
      <c r="F37" s="19">
        <v>-9</v>
      </c>
      <c r="G37" s="5">
        <v>21</v>
      </c>
      <c r="H37" s="19">
        <v>21</v>
      </c>
      <c r="I37" s="5">
        <v>5</v>
      </c>
      <c r="J37" s="19">
        <v>6</v>
      </c>
      <c r="K37" s="5">
        <v>21</v>
      </c>
      <c r="L37" s="74">
        <v>18</v>
      </c>
      <c r="M37" s="75">
        <v>20</v>
      </c>
    </row>
    <row r="38" spans="1:13" x14ac:dyDescent="0.25">
      <c r="A38" s="74">
        <v>37</v>
      </c>
      <c r="B38" s="6">
        <v>839</v>
      </c>
      <c r="C38" s="6" t="s">
        <v>206</v>
      </c>
      <c r="D38" s="6" t="s">
        <v>134</v>
      </c>
      <c r="E38" s="5">
        <v>6</v>
      </c>
      <c r="F38" s="19">
        <v>20</v>
      </c>
      <c r="G38" s="5">
        <v>19</v>
      </c>
      <c r="H38" s="19">
        <v>-23</v>
      </c>
      <c r="I38" s="5">
        <v>18</v>
      </c>
      <c r="J38" s="19">
        <v>21</v>
      </c>
      <c r="K38" s="5">
        <v>21</v>
      </c>
      <c r="L38" s="74">
        <v>18</v>
      </c>
      <c r="M38" s="75">
        <v>18</v>
      </c>
    </row>
    <row r="39" spans="1:13" x14ac:dyDescent="0.25">
      <c r="A39" s="74">
        <v>38</v>
      </c>
      <c r="B39" s="6">
        <v>1440</v>
      </c>
      <c r="C39" s="6" t="s">
        <v>391</v>
      </c>
      <c r="D39" s="6" t="s">
        <v>136</v>
      </c>
      <c r="E39" s="5">
        <v>11</v>
      </c>
      <c r="F39" s="19">
        <v>-53</v>
      </c>
      <c r="G39" s="5">
        <v>24</v>
      </c>
      <c r="H39" s="19">
        <v>72</v>
      </c>
      <c r="I39" s="5">
        <v>23</v>
      </c>
      <c r="J39" s="19">
        <v>-3</v>
      </c>
      <c r="K39" s="5">
        <v>72</v>
      </c>
      <c r="L39" s="74">
        <v>16</v>
      </c>
      <c r="M39" s="75">
        <v>16</v>
      </c>
    </row>
    <row r="40" spans="1:13" x14ac:dyDescent="0.25">
      <c r="A40" s="74">
        <v>39</v>
      </c>
      <c r="B40" s="6">
        <v>1014</v>
      </c>
      <c r="C40" s="6" t="s">
        <v>332</v>
      </c>
      <c r="D40" s="6" t="s">
        <v>21</v>
      </c>
      <c r="E40" s="5">
        <v>11</v>
      </c>
      <c r="F40" s="19">
        <v>-47</v>
      </c>
      <c r="G40" s="5">
        <v>10</v>
      </c>
      <c r="H40" s="19">
        <v>5</v>
      </c>
      <c r="I40" s="5">
        <v>17</v>
      </c>
      <c r="J40" s="19">
        <v>56</v>
      </c>
      <c r="K40" s="5">
        <v>56</v>
      </c>
      <c r="L40" s="74">
        <v>14</v>
      </c>
      <c r="M40" s="75">
        <v>14</v>
      </c>
    </row>
    <row r="41" spans="1:13" x14ac:dyDescent="0.25">
      <c r="A41" s="74">
        <v>40</v>
      </c>
      <c r="B41" s="6">
        <v>1954</v>
      </c>
      <c r="C41" s="6" t="s">
        <v>240</v>
      </c>
      <c r="D41" s="6" t="s">
        <v>24</v>
      </c>
      <c r="E41" s="5">
        <v>25</v>
      </c>
      <c r="F41" s="19">
        <v>16</v>
      </c>
      <c r="G41" s="5">
        <v>12</v>
      </c>
      <c r="H41" s="19">
        <v>6</v>
      </c>
      <c r="I41" s="5">
        <v>4</v>
      </c>
      <c r="J41" s="19">
        <v>-9</v>
      </c>
      <c r="K41" s="5">
        <v>16</v>
      </c>
      <c r="L41" s="74">
        <v>13</v>
      </c>
      <c r="M41" s="75">
        <v>12</v>
      </c>
    </row>
    <row r="42" spans="1:13" x14ac:dyDescent="0.25">
      <c r="A42" s="74">
        <v>41</v>
      </c>
      <c r="B42" s="6">
        <v>1509</v>
      </c>
      <c r="C42" s="6" t="s">
        <v>212</v>
      </c>
      <c r="D42" s="6" t="s">
        <v>15</v>
      </c>
      <c r="E42" s="5">
        <v>2</v>
      </c>
      <c r="F42" s="19">
        <v>59</v>
      </c>
      <c r="G42" s="5">
        <v>18</v>
      </c>
      <c r="H42" s="19">
        <v>-48</v>
      </c>
      <c r="I42" s="5">
        <v>12</v>
      </c>
      <c r="J42" s="19">
        <v>-2</v>
      </c>
      <c r="K42" s="5">
        <v>59</v>
      </c>
      <c r="L42" s="74">
        <v>9</v>
      </c>
      <c r="M42" s="75">
        <v>10</v>
      </c>
    </row>
    <row r="43" spans="1:13" x14ac:dyDescent="0.25">
      <c r="A43" s="74">
        <v>42</v>
      </c>
      <c r="B43" s="6">
        <v>2399</v>
      </c>
      <c r="C43" s="6" t="s">
        <v>211</v>
      </c>
      <c r="D43" s="6" t="s">
        <v>66</v>
      </c>
      <c r="E43" s="5">
        <v>12</v>
      </c>
      <c r="F43" s="19">
        <v>11</v>
      </c>
      <c r="G43" s="5">
        <v>8</v>
      </c>
      <c r="H43" s="19">
        <v>8</v>
      </c>
      <c r="I43" s="5">
        <v>9</v>
      </c>
      <c r="J43" s="19">
        <v>-10</v>
      </c>
      <c r="K43" s="5">
        <v>11</v>
      </c>
      <c r="L43" s="74">
        <v>9</v>
      </c>
      <c r="M43" s="75">
        <v>9</v>
      </c>
    </row>
    <row r="44" spans="1:13" x14ac:dyDescent="0.25">
      <c r="A44" s="74">
        <v>43</v>
      </c>
      <c r="B44" s="6">
        <v>1129</v>
      </c>
      <c r="C44" s="6" t="s">
        <v>239</v>
      </c>
      <c r="D44" s="6" t="s">
        <v>116</v>
      </c>
      <c r="E44" s="5">
        <v>7</v>
      </c>
      <c r="F44" s="19">
        <v>-18</v>
      </c>
      <c r="G44" s="5">
        <v>18</v>
      </c>
      <c r="H44" s="19">
        <v>0</v>
      </c>
      <c r="I44" s="5">
        <v>8</v>
      </c>
      <c r="J44" s="19">
        <v>25</v>
      </c>
      <c r="K44" s="5">
        <v>25</v>
      </c>
      <c r="L44" s="74">
        <v>7</v>
      </c>
      <c r="M44" s="75">
        <v>8</v>
      </c>
    </row>
    <row r="45" spans="1:13" x14ac:dyDescent="0.25">
      <c r="A45" s="74">
        <v>44</v>
      </c>
      <c r="B45" s="6">
        <v>4801</v>
      </c>
      <c r="C45" s="6" t="s">
        <v>437</v>
      </c>
      <c r="D45" s="6" t="s">
        <v>156</v>
      </c>
      <c r="E45" s="5">
        <v>1</v>
      </c>
      <c r="F45" s="19">
        <v>-25</v>
      </c>
      <c r="G45" s="5">
        <v>23</v>
      </c>
      <c r="H45" s="19">
        <v>-14</v>
      </c>
      <c r="I45" s="5">
        <v>20</v>
      </c>
      <c r="J45" s="19">
        <v>44</v>
      </c>
      <c r="K45" s="5">
        <v>44</v>
      </c>
      <c r="L45" s="74">
        <v>5</v>
      </c>
      <c r="M45" s="75">
        <v>7</v>
      </c>
    </row>
    <row r="46" spans="1:13" x14ac:dyDescent="0.25">
      <c r="A46" s="74">
        <v>45</v>
      </c>
      <c r="B46" s="6">
        <v>1820</v>
      </c>
      <c r="C46" s="6" t="s">
        <v>282</v>
      </c>
      <c r="D46" s="6" t="s">
        <v>162</v>
      </c>
      <c r="E46" s="5">
        <v>25</v>
      </c>
      <c r="F46" s="19">
        <v>30</v>
      </c>
      <c r="G46" s="5">
        <v>24</v>
      </c>
      <c r="H46" s="19">
        <v>-28</v>
      </c>
      <c r="I46" s="5">
        <v>5</v>
      </c>
      <c r="J46" s="19">
        <v>2</v>
      </c>
      <c r="K46" s="5">
        <v>30</v>
      </c>
      <c r="L46" s="74">
        <v>4</v>
      </c>
      <c r="M46" s="75">
        <v>6</v>
      </c>
    </row>
    <row r="47" spans="1:13" x14ac:dyDescent="0.25">
      <c r="A47" s="74">
        <v>46</v>
      </c>
      <c r="B47" s="6">
        <v>1685</v>
      </c>
      <c r="C47" s="6" t="s">
        <v>276</v>
      </c>
      <c r="D47" s="6" t="s">
        <v>27</v>
      </c>
      <c r="E47" s="5">
        <v>7</v>
      </c>
      <c r="F47" s="19">
        <v>-16</v>
      </c>
      <c r="G47" s="5">
        <v>7</v>
      </c>
      <c r="H47" s="19">
        <v>-5</v>
      </c>
      <c r="I47" s="5">
        <v>18</v>
      </c>
      <c r="J47" s="19">
        <v>23</v>
      </c>
      <c r="K47" s="5">
        <v>23</v>
      </c>
      <c r="L47" s="74">
        <v>2</v>
      </c>
      <c r="M47" s="75">
        <v>5</v>
      </c>
    </row>
    <row r="48" spans="1:13" x14ac:dyDescent="0.25">
      <c r="A48" s="74">
        <v>47</v>
      </c>
      <c r="B48" s="6">
        <v>1712</v>
      </c>
      <c r="C48" s="6" t="s">
        <v>347</v>
      </c>
      <c r="D48" s="6" t="s">
        <v>28</v>
      </c>
      <c r="E48" s="5">
        <v>17</v>
      </c>
      <c r="F48" s="19">
        <v>45</v>
      </c>
      <c r="G48" s="5">
        <v>25</v>
      </c>
      <c r="H48" s="19">
        <v>-18</v>
      </c>
      <c r="I48" s="5">
        <v>12</v>
      </c>
      <c r="J48" s="19">
        <v>-28</v>
      </c>
      <c r="K48" s="5">
        <v>45</v>
      </c>
      <c r="L48" s="74">
        <v>-1</v>
      </c>
      <c r="M48" s="75">
        <v>4</v>
      </c>
    </row>
    <row r="49" spans="1:13" x14ac:dyDescent="0.25">
      <c r="A49" s="74">
        <v>48</v>
      </c>
      <c r="B49" s="6">
        <v>4875</v>
      </c>
      <c r="C49" s="6" t="s">
        <v>235</v>
      </c>
      <c r="D49" s="6" t="s">
        <v>27</v>
      </c>
      <c r="E49" s="5">
        <v>10</v>
      </c>
      <c r="F49" s="19">
        <v>-48</v>
      </c>
      <c r="G49" s="5">
        <v>11</v>
      </c>
      <c r="H49" s="19">
        <v>23</v>
      </c>
      <c r="I49" s="5">
        <v>14</v>
      </c>
      <c r="J49" s="19">
        <v>24</v>
      </c>
      <c r="K49" s="5">
        <v>24</v>
      </c>
      <c r="L49" s="74">
        <v>-1</v>
      </c>
      <c r="M49" s="75">
        <v>3</v>
      </c>
    </row>
    <row r="50" spans="1:13" x14ac:dyDescent="0.25">
      <c r="A50" s="74">
        <v>49</v>
      </c>
      <c r="B50" s="6">
        <v>1605</v>
      </c>
      <c r="C50" s="6" t="s">
        <v>254</v>
      </c>
      <c r="D50" s="6" t="s">
        <v>20</v>
      </c>
      <c r="E50" s="5">
        <v>15</v>
      </c>
      <c r="F50" s="19">
        <v>46</v>
      </c>
      <c r="G50" s="5">
        <v>8</v>
      </c>
      <c r="H50" s="19">
        <v>-16</v>
      </c>
      <c r="I50" s="5">
        <v>21</v>
      </c>
      <c r="J50" s="19">
        <v>-33</v>
      </c>
      <c r="K50" s="5">
        <v>46</v>
      </c>
      <c r="L50" s="74">
        <v>-3</v>
      </c>
      <c r="M50" s="75">
        <v>2</v>
      </c>
    </row>
    <row r="51" spans="1:13" x14ac:dyDescent="0.25">
      <c r="A51" s="74">
        <v>50</v>
      </c>
      <c r="B51" s="6">
        <v>3013</v>
      </c>
      <c r="C51" s="6" t="s">
        <v>265</v>
      </c>
      <c r="D51" s="6" t="s">
        <v>145</v>
      </c>
      <c r="E51" s="5">
        <v>23</v>
      </c>
      <c r="F51" s="19">
        <v>41</v>
      </c>
      <c r="G51" s="5">
        <v>1</v>
      </c>
      <c r="H51" s="19">
        <v>-5</v>
      </c>
      <c r="I51" s="5">
        <v>14</v>
      </c>
      <c r="J51" s="19">
        <v>-40</v>
      </c>
      <c r="K51" s="5">
        <v>41</v>
      </c>
      <c r="L51" s="74">
        <v>-4</v>
      </c>
      <c r="M51" s="75">
        <v>1</v>
      </c>
    </row>
    <row r="52" spans="1:13" x14ac:dyDescent="0.25">
      <c r="A52" s="74">
        <v>51</v>
      </c>
      <c r="B52" s="6">
        <v>1622</v>
      </c>
      <c r="C52" s="6" t="s">
        <v>263</v>
      </c>
      <c r="D52" s="6" t="s">
        <v>156</v>
      </c>
      <c r="E52" s="5">
        <v>3</v>
      </c>
      <c r="F52" s="19">
        <v>-22</v>
      </c>
      <c r="G52" s="5">
        <v>9</v>
      </c>
      <c r="H52" s="19">
        <v>-12</v>
      </c>
      <c r="I52" s="5">
        <v>1</v>
      </c>
      <c r="J52" s="19">
        <v>26</v>
      </c>
      <c r="K52" s="5">
        <v>26</v>
      </c>
      <c r="L52" s="74">
        <v>-8</v>
      </c>
      <c r="M52" s="75">
        <v>0</v>
      </c>
    </row>
    <row r="53" spans="1:13" x14ac:dyDescent="0.25">
      <c r="A53" s="74">
        <v>52</v>
      </c>
      <c r="B53" s="6">
        <v>2451</v>
      </c>
      <c r="C53" s="6" t="s">
        <v>438</v>
      </c>
      <c r="D53" s="6" t="s">
        <v>310</v>
      </c>
      <c r="E53" s="5">
        <v>4</v>
      </c>
      <c r="F53" s="19">
        <v>28</v>
      </c>
      <c r="G53" s="5">
        <v>15</v>
      </c>
      <c r="H53" s="19">
        <v>-45</v>
      </c>
      <c r="I53" s="5">
        <v>11</v>
      </c>
      <c r="J53" s="19">
        <v>8</v>
      </c>
      <c r="K53" s="5">
        <v>28</v>
      </c>
      <c r="L53" s="74">
        <v>-9</v>
      </c>
      <c r="M53" s="75">
        <v>0</v>
      </c>
    </row>
    <row r="54" spans="1:13" x14ac:dyDescent="0.25">
      <c r="A54" s="74">
        <v>53</v>
      </c>
      <c r="B54" s="6">
        <v>4967</v>
      </c>
      <c r="C54" s="6" t="s">
        <v>262</v>
      </c>
      <c r="D54" s="6" t="s">
        <v>132</v>
      </c>
      <c r="E54" s="5">
        <v>8</v>
      </c>
      <c r="F54" s="19">
        <v>-24</v>
      </c>
      <c r="G54" s="5">
        <v>9</v>
      </c>
      <c r="H54" s="19">
        <v>20</v>
      </c>
      <c r="I54" s="5">
        <v>10</v>
      </c>
      <c r="J54" s="19">
        <v>-5</v>
      </c>
      <c r="K54" s="5">
        <v>20</v>
      </c>
      <c r="L54" s="74">
        <v>-9</v>
      </c>
      <c r="M54" s="75">
        <v>0</v>
      </c>
    </row>
    <row r="55" spans="1:13" x14ac:dyDescent="0.25">
      <c r="A55" s="74">
        <v>54</v>
      </c>
      <c r="B55" s="6">
        <v>1018</v>
      </c>
      <c r="C55" s="6" t="s">
        <v>224</v>
      </c>
      <c r="D55" s="6" t="s">
        <v>118</v>
      </c>
      <c r="E55" s="5">
        <v>1</v>
      </c>
      <c r="F55" s="19">
        <v>37</v>
      </c>
      <c r="G55" s="5">
        <v>9</v>
      </c>
      <c r="H55" s="19">
        <v>-54</v>
      </c>
      <c r="I55" s="5">
        <v>7</v>
      </c>
      <c r="J55" s="19">
        <v>5</v>
      </c>
      <c r="K55" s="5">
        <v>37</v>
      </c>
      <c r="L55" s="74">
        <v>-12</v>
      </c>
      <c r="M55" s="75">
        <v>0</v>
      </c>
    </row>
    <row r="56" spans="1:13" x14ac:dyDescent="0.25">
      <c r="A56" s="74">
        <v>55</v>
      </c>
      <c r="B56" s="6">
        <v>4841</v>
      </c>
      <c r="C56" s="6" t="s">
        <v>234</v>
      </c>
      <c r="D56" s="6" t="s">
        <v>157</v>
      </c>
      <c r="E56" s="5">
        <v>5</v>
      </c>
      <c r="F56" s="19">
        <v>44</v>
      </c>
      <c r="G56" s="5">
        <v>10</v>
      </c>
      <c r="H56" s="19">
        <v>-79</v>
      </c>
      <c r="I56" s="5">
        <v>16</v>
      </c>
      <c r="J56" s="19">
        <v>22</v>
      </c>
      <c r="K56" s="5">
        <v>44</v>
      </c>
      <c r="L56" s="74">
        <v>-13</v>
      </c>
      <c r="M56" s="75">
        <v>0</v>
      </c>
    </row>
    <row r="57" spans="1:13" x14ac:dyDescent="0.25">
      <c r="A57" s="74">
        <v>56</v>
      </c>
      <c r="B57" s="6">
        <v>2594</v>
      </c>
      <c r="C57" s="6" t="s">
        <v>249</v>
      </c>
      <c r="D57" s="6" t="s">
        <v>53</v>
      </c>
      <c r="E57" s="5">
        <v>2</v>
      </c>
      <c r="F57" s="19">
        <v>7</v>
      </c>
      <c r="G57" s="5">
        <v>20</v>
      </c>
      <c r="H57" s="19">
        <v>21</v>
      </c>
      <c r="I57" s="5">
        <v>24</v>
      </c>
      <c r="J57" s="19">
        <v>-41</v>
      </c>
      <c r="K57" s="5">
        <v>21</v>
      </c>
      <c r="L57" s="74">
        <v>-13</v>
      </c>
      <c r="M57" s="75">
        <v>0</v>
      </c>
    </row>
    <row r="58" spans="1:13" x14ac:dyDescent="0.25">
      <c r="A58" s="74">
        <v>57</v>
      </c>
      <c r="B58" s="6">
        <v>4995</v>
      </c>
      <c r="C58" s="6" t="s">
        <v>343</v>
      </c>
      <c r="D58" s="6" t="s">
        <v>127</v>
      </c>
      <c r="E58" s="5">
        <v>4</v>
      </c>
      <c r="F58" s="19">
        <v>-10</v>
      </c>
      <c r="G58" s="5">
        <v>19</v>
      </c>
      <c r="H58" s="19">
        <v>17</v>
      </c>
      <c r="I58" s="5">
        <v>13</v>
      </c>
      <c r="J58" s="19">
        <v>-24</v>
      </c>
      <c r="K58" s="5">
        <v>17</v>
      </c>
      <c r="L58" s="74">
        <v>-17</v>
      </c>
      <c r="M58" s="75">
        <v>0</v>
      </c>
    </row>
    <row r="59" spans="1:13" x14ac:dyDescent="0.25">
      <c r="A59" s="74">
        <v>58</v>
      </c>
      <c r="B59" s="6">
        <v>1402</v>
      </c>
      <c r="C59" s="6" t="s">
        <v>257</v>
      </c>
      <c r="D59" s="6" t="s">
        <v>114</v>
      </c>
      <c r="E59" s="5">
        <v>19</v>
      </c>
      <c r="F59" s="19">
        <v>1</v>
      </c>
      <c r="G59" s="5">
        <v>2</v>
      </c>
      <c r="H59" s="19">
        <v>-3</v>
      </c>
      <c r="I59" s="5">
        <v>11</v>
      </c>
      <c r="J59" s="19">
        <v>-16</v>
      </c>
      <c r="K59" s="5">
        <v>1</v>
      </c>
      <c r="L59" s="74">
        <v>-18</v>
      </c>
      <c r="M59" s="75">
        <v>0</v>
      </c>
    </row>
    <row r="60" spans="1:13" x14ac:dyDescent="0.25">
      <c r="A60" s="74">
        <v>59</v>
      </c>
      <c r="B60" s="6">
        <v>326</v>
      </c>
      <c r="C60" s="6" t="s">
        <v>228</v>
      </c>
      <c r="D60" s="6" t="s">
        <v>125</v>
      </c>
      <c r="E60" s="5">
        <v>20</v>
      </c>
      <c r="F60" s="19">
        <v>-22</v>
      </c>
      <c r="G60" s="5">
        <v>13</v>
      </c>
      <c r="H60" s="19">
        <v>-9</v>
      </c>
      <c r="I60" s="5">
        <v>15</v>
      </c>
      <c r="J60" s="19">
        <v>12</v>
      </c>
      <c r="K60" s="5">
        <v>12</v>
      </c>
      <c r="L60" s="74">
        <v>-19</v>
      </c>
      <c r="M60" s="75">
        <v>0</v>
      </c>
    </row>
    <row r="61" spans="1:13" x14ac:dyDescent="0.25">
      <c r="A61" s="74">
        <v>60</v>
      </c>
      <c r="B61" s="6">
        <v>4922</v>
      </c>
      <c r="C61" s="6" t="s">
        <v>439</v>
      </c>
      <c r="D61" s="6" t="s">
        <v>27</v>
      </c>
      <c r="E61" s="5">
        <v>12</v>
      </c>
      <c r="F61" s="19">
        <v>33</v>
      </c>
      <c r="G61" s="5">
        <v>7</v>
      </c>
      <c r="H61" s="19">
        <v>-41</v>
      </c>
      <c r="I61" s="5">
        <v>19</v>
      </c>
      <c r="J61" s="19">
        <v>-13</v>
      </c>
      <c r="K61" s="5">
        <v>33</v>
      </c>
      <c r="L61" s="74">
        <v>-21</v>
      </c>
      <c r="M61" s="75">
        <v>0</v>
      </c>
    </row>
    <row r="62" spans="1:13" x14ac:dyDescent="0.25">
      <c r="A62" s="74">
        <v>61</v>
      </c>
      <c r="B62" s="6">
        <v>2750</v>
      </c>
      <c r="C62" s="6" t="s">
        <v>320</v>
      </c>
      <c r="D62" s="6" t="s">
        <v>66</v>
      </c>
      <c r="E62" s="5">
        <v>5</v>
      </c>
      <c r="F62" s="19">
        <v>12</v>
      </c>
      <c r="G62" s="5">
        <v>22</v>
      </c>
      <c r="H62" s="19">
        <v>36</v>
      </c>
      <c r="I62" s="5">
        <v>3</v>
      </c>
      <c r="J62" s="19">
        <v>-72</v>
      </c>
      <c r="K62" s="5">
        <v>36</v>
      </c>
      <c r="L62" s="74">
        <v>-24</v>
      </c>
      <c r="M62" s="75">
        <v>0</v>
      </c>
    </row>
    <row r="63" spans="1:13" x14ac:dyDescent="0.25">
      <c r="A63" s="74">
        <v>62</v>
      </c>
      <c r="B63" s="6">
        <v>2746</v>
      </c>
      <c r="C63" s="6" t="s">
        <v>253</v>
      </c>
      <c r="D63" s="6" t="s">
        <v>144</v>
      </c>
      <c r="E63" s="5">
        <v>25</v>
      </c>
      <c r="F63" s="19">
        <v>-18</v>
      </c>
      <c r="G63" s="5">
        <v>14</v>
      </c>
      <c r="H63" s="19">
        <v>-7</v>
      </c>
      <c r="I63" s="5">
        <v>19</v>
      </c>
      <c r="J63" s="19">
        <v>-1</v>
      </c>
      <c r="K63" s="5">
        <v>-1</v>
      </c>
      <c r="L63" s="74">
        <v>-26</v>
      </c>
      <c r="M63" s="75">
        <v>0</v>
      </c>
    </row>
    <row r="64" spans="1:13" x14ac:dyDescent="0.25">
      <c r="A64" s="74">
        <v>63</v>
      </c>
      <c r="B64" s="6">
        <v>1813</v>
      </c>
      <c r="C64" s="6" t="s">
        <v>229</v>
      </c>
      <c r="D64" s="6" t="s">
        <v>128</v>
      </c>
      <c r="E64" s="5">
        <v>12</v>
      </c>
      <c r="F64" s="19">
        <v>-23</v>
      </c>
      <c r="G64" s="5">
        <v>4</v>
      </c>
      <c r="H64" s="19">
        <v>29</v>
      </c>
      <c r="I64" s="5">
        <v>6</v>
      </c>
      <c r="J64" s="19">
        <v>-33</v>
      </c>
      <c r="K64" s="5">
        <v>29</v>
      </c>
      <c r="L64" s="74">
        <v>-27</v>
      </c>
      <c r="M64" s="75">
        <v>0</v>
      </c>
    </row>
    <row r="65" spans="1:13" x14ac:dyDescent="0.25">
      <c r="A65" s="74">
        <v>64</v>
      </c>
      <c r="B65" s="6">
        <v>321</v>
      </c>
      <c r="C65" s="6" t="s">
        <v>261</v>
      </c>
      <c r="D65" s="6" t="s">
        <v>112</v>
      </c>
      <c r="E65" s="5">
        <v>9</v>
      </c>
      <c r="F65" s="19">
        <v>-53</v>
      </c>
      <c r="G65" s="5">
        <v>23</v>
      </c>
      <c r="H65" s="19">
        <v>26</v>
      </c>
      <c r="I65" s="5">
        <v>24</v>
      </c>
      <c r="J65" s="19">
        <v>-1</v>
      </c>
      <c r="K65" s="5">
        <v>26</v>
      </c>
      <c r="L65" s="74">
        <v>-28</v>
      </c>
      <c r="M65" s="75">
        <v>0</v>
      </c>
    </row>
    <row r="66" spans="1:13" x14ac:dyDescent="0.25">
      <c r="A66" s="74">
        <v>65</v>
      </c>
      <c r="B66" s="6">
        <v>6302</v>
      </c>
      <c r="C66" s="6" t="s">
        <v>440</v>
      </c>
      <c r="D66" s="6" t="s">
        <v>21</v>
      </c>
      <c r="E66" s="5">
        <v>19</v>
      </c>
      <c r="F66" s="19">
        <v>-23</v>
      </c>
      <c r="G66" s="5">
        <v>12</v>
      </c>
      <c r="H66" s="19">
        <v>-22</v>
      </c>
      <c r="I66" s="5">
        <v>6</v>
      </c>
      <c r="J66" s="19">
        <v>17</v>
      </c>
      <c r="K66" s="5">
        <v>17</v>
      </c>
      <c r="L66" s="74">
        <v>-28</v>
      </c>
      <c r="M66" s="75">
        <v>0</v>
      </c>
    </row>
    <row r="67" spans="1:13" x14ac:dyDescent="0.25">
      <c r="A67" s="74">
        <v>66</v>
      </c>
      <c r="B67" s="6">
        <v>1508</v>
      </c>
      <c r="C67" s="6" t="s">
        <v>339</v>
      </c>
      <c r="D67" s="6" t="s">
        <v>15</v>
      </c>
      <c r="E67" s="5">
        <v>24</v>
      </c>
      <c r="F67" s="19">
        <v>34</v>
      </c>
      <c r="G67" s="5">
        <v>6</v>
      </c>
      <c r="H67" s="19">
        <v>-87</v>
      </c>
      <c r="I67" s="5">
        <v>4</v>
      </c>
      <c r="J67" s="19">
        <v>19</v>
      </c>
      <c r="K67" s="5">
        <v>34</v>
      </c>
      <c r="L67" s="74">
        <v>-34</v>
      </c>
      <c r="M67" s="75">
        <v>0</v>
      </c>
    </row>
    <row r="68" spans="1:13" x14ac:dyDescent="0.25">
      <c r="A68" s="74">
        <v>67</v>
      </c>
      <c r="B68" s="6">
        <v>4991</v>
      </c>
      <c r="C68" s="6" t="s">
        <v>441</v>
      </c>
      <c r="D68" s="6" t="s">
        <v>134</v>
      </c>
      <c r="E68" s="5">
        <v>6</v>
      </c>
      <c r="F68" s="19">
        <v>-42</v>
      </c>
      <c r="G68" s="5">
        <v>13</v>
      </c>
      <c r="H68" s="19">
        <v>-25</v>
      </c>
      <c r="I68" s="5">
        <v>24</v>
      </c>
      <c r="J68" s="19">
        <v>31</v>
      </c>
      <c r="K68" s="5">
        <v>31</v>
      </c>
      <c r="L68" s="74">
        <v>-36</v>
      </c>
      <c r="M68" s="75">
        <v>0</v>
      </c>
    </row>
    <row r="69" spans="1:13" x14ac:dyDescent="0.25">
      <c r="A69" s="74">
        <v>68</v>
      </c>
      <c r="B69" s="6">
        <v>4731</v>
      </c>
      <c r="C69" s="6" t="s">
        <v>231</v>
      </c>
      <c r="D69" s="6" t="s">
        <v>136</v>
      </c>
      <c r="E69" s="5">
        <v>8</v>
      </c>
      <c r="F69" s="19">
        <v>-44</v>
      </c>
      <c r="G69" s="5">
        <v>8</v>
      </c>
      <c r="H69" s="19">
        <v>10</v>
      </c>
      <c r="I69" s="5">
        <v>25</v>
      </c>
      <c r="J69" s="19">
        <v>-6</v>
      </c>
      <c r="K69" s="5">
        <v>10</v>
      </c>
      <c r="L69" s="74">
        <v>-40</v>
      </c>
      <c r="M69" s="75">
        <v>0</v>
      </c>
    </row>
    <row r="70" spans="1:13" x14ac:dyDescent="0.25">
      <c r="A70" s="74">
        <v>69</v>
      </c>
      <c r="B70" s="6">
        <v>1562</v>
      </c>
      <c r="C70" s="6" t="s">
        <v>296</v>
      </c>
      <c r="D70" s="6" t="s">
        <v>53</v>
      </c>
      <c r="E70" s="5">
        <v>21</v>
      </c>
      <c r="F70" s="19">
        <v>57</v>
      </c>
      <c r="G70" s="5">
        <v>3</v>
      </c>
      <c r="H70" s="19">
        <v>-89</v>
      </c>
      <c r="I70" s="5">
        <v>13</v>
      </c>
      <c r="J70" s="19">
        <v>-16</v>
      </c>
      <c r="K70" s="5">
        <v>57</v>
      </c>
      <c r="L70" s="74">
        <v>-48</v>
      </c>
      <c r="M70" s="75">
        <v>0</v>
      </c>
    </row>
    <row r="71" spans="1:13" x14ac:dyDescent="0.25">
      <c r="A71" s="74">
        <v>70</v>
      </c>
      <c r="B71" s="6">
        <v>883</v>
      </c>
      <c r="C71" s="6" t="s">
        <v>355</v>
      </c>
      <c r="D71" s="6" t="s">
        <v>55</v>
      </c>
      <c r="E71" s="5">
        <v>6</v>
      </c>
      <c r="F71" s="19">
        <v>4</v>
      </c>
      <c r="G71" s="5">
        <v>17</v>
      </c>
      <c r="H71" s="19">
        <v>-3</v>
      </c>
      <c r="I71" s="5">
        <v>7</v>
      </c>
      <c r="J71" s="19">
        <v>-49</v>
      </c>
      <c r="K71" s="5">
        <v>4</v>
      </c>
      <c r="L71" s="74">
        <v>-48</v>
      </c>
      <c r="M71" s="75">
        <v>0</v>
      </c>
    </row>
    <row r="72" spans="1:13" x14ac:dyDescent="0.25">
      <c r="A72" s="74">
        <v>71</v>
      </c>
      <c r="B72" s="6">
        <v>6306</v>
      </c>
      <c r="C72" s="6" t="s">
        <v>442</v>
      </c>
      <c r="D72" s="6" t="s">
        <v>21</v>
      </c>
      <c r="E72" s="5">
        <v>6</v>
      </c>
      <c r="F72" s="19">
        <v>18</v>
      </c>
      <c r="G72" s="5">
        <v>23</v>
      </c>
      <c r="H72" s="19">
        <v>-34</v>
      </c>
      <c r="I72" s="5">
        <v>21</v>
      </c>
      <c r="J72" s="19">
        <v>-33</v>
      </c>
      <c r="K72" s="5">
        <v>18</v>
      </c>
      <c r="L72" s="74">
        <v>-49</v>
      </c>
      <c r="M72" s="75">
        <v>0</v>
      </c>
    </row>
    <row r="73" spans="1:13" x14ac:dyDescent="0.25">
      <c r="A73" s="74">
        <v>72</v>
      </c>
      <c r="B73" s="6">
        <v>1640</v>
      </c>
      <c r="C73" s="6" t="s">
        <v>271</v>
      </c>
      <c r="D73" s="6" t="s">
        <v>56</v>
      </c>
      <c r="E73" s="5">
        <v>24</v>
      </c>
      <c r="F73" s="19">
        <v>-38</v>
      </c>
      <c r="G73" s="5">
        <v>20</v>
      </c>
      <c r="H73" s="19">
        <v>-39</v>
      </c>
      <c r="I73" s="5">
        <v>23</v>
      </c>
      <c r="J73" s="19">
        <v>27</v>
      </c>
      <c r="K73" s="5">
        <v>27</v>
      </c>
      <c r="L73" s="74">
        <v>-50</v>
      </c>
      <c r="M73" s="75">
        <v>0</v>
      </c>
    </row>
    <row r="74" spans="1:13" x14ac:dyDescent="0.25">
      <c r="A74" s="74">
        <v>73</v>
      </c>
      <c r="B74" s="6">
        <v>984</v>
      </c>
      <c r="C74" s="6" t="s">
        <v>237</v>
      </c>
      <c r="D74" s="6" t="s">
        <v>22</v>
      </c>
      <c r="E74" s="5">
        <v>25</v>
      </c>
      <c r="F74" s="19">
        <v>-28</v>
      </c>
      <c r="G74" s="5">
        <v>6</v>
      </c>
      <c r="H74" s="19">
        <v>-33</v>
      </c>
      <c r="I74" s="5">
        <v>24</v>
      </c>
      <c r="J74" s="19">
        <v>11</v>
      </c>
      <c r="K74" s="5">
        <v>11</v>
      </c>
      <c r="L74" s="74">
        <v>-50</v>
      </c>
      <c r="M74" s="75">
        <v>0</v>
      </c>
    </row>
    <row r="75" spans="1:13" x14ac:dyDescent="0.25">
      <c r="A75" s="74">
        <v>74</v>
      </c>
      <c r="B75" s="6">
        <v>481</v>
      </c>
      <c r="C75" s="6" t="s">
        <v>316</v>
      </c>
      <c r="D75" s="6" t="s">
        <v>53</v>
      </c>
      <c r="E75" s="5">
        <v>7</v>
      </c>
      <c r="F75" s="19">
        <v>20</v>
      </c>
      <c r="G75" s="5">
        <v>11</v>
      </c>
      <c r="H75" s="19">
        <v>-61</v>
      </c>
      <c r="I75" s="5">
        <v>16</v>
      </c>
      <c r="J75" s="19">
        <v>-10</v>
      </c>
      <c r="K75" s="5">
        <v>20</v>
      </c>
      <c r="L75" s="74">
        <v>-51</v>
      </c>
      <c r="M75" s="75">
        <v>0</v>
      </c>
    </row>
    <row r="76" spans="1:13" x14ac:dyDescent="0.25">
      <c r="A76" s="74">
        <v>75</v>
      </c>
      <c r="B76" s="6">
        <v>1532</v>
      </c>
      <c r="C76" s="6" t="s">
        <v>189</v>
      </c>
      <c r="D76" s="6" t="s">
        <v>123</v>
      </c>
      <c r="E76" s="5">
        <v>3</v>
      </c>
      <c r="F76" s="19">
        <v>10</v>
      </c>
      <c r="G76" s="5">
        <v>24</v>
      </c>
      <c r="H76" s="19">
        <v>-14</v>
      </c>
      <c r="I76" s="5">
        <v>1</v>
      </c>
      <c r="J76" s="19">
        <v>-48</v>
      </c>
      <c r="K76" s="5">
        <v>10</v>
      </c>
      <c r="L76" s="74">
        <v>-52</v>
      </c>
      <c r="M76" s="75">
        <v>0</v>
      </c>
    </row>
    <row r="77" spans="1:13" x14ac:dyDescent="0.25">
      <c r="A77" s="74">
        <v>76</v>
      </c>
      <c r="B77" s="6">
        <v>927</v>
      </c>
      <c r="C77" s="6" t="s">
        <v>207</v>
      </c>
      <c r="D77" s="6" t="s">
        <v>127</v>
      </c>
      <c r="E77" s="5">
        <v>18</v>
      </c>
      <c r="F77" s="19">
        <v>-35</v>
      </c>
      <c r="G77" s="5">
        <v>25</v>
      </c>
      <c r="H77" s="19">
        <v>-6</v>
      </c>
      <c r="I77" s="5">
        <v>1</v>
      </c>
      <c r="J77" s="19">
        <v>-14</v>
      </c>
      <c r="K77" s="5">
        <v>-6</v>
      </c>
      <c r="L77" s="74">
        <v>-55</v>
      </c>
      <c r="M77" s="75">
        <v>0</v>
      </c>
    </row>
    <row r="78" spans="1:13" x14ac:dyDescent="0.25">
      <c r="A78" s="74">
        <v>77</v>
      </c>
      <c r="B78" s="6">
        <v>832</v>
      </c>
      <c r="C78" s="6" t="s">
        <v>248</v>
      </c>
      <c r="D78" s="6" t="s">
        <v>118</v>
      </c>
      <c r="E78" s="5">
        <v>3</v>
      </c>
      <c r="F78" s="19">
        <v>-18</v>
      </c>
      <c r="G78" s="5">
        <v>8</v>
      </c>
      <c r="H78" s="19">
        <v>-2</v>
      </c>
      <c r="I78" s="5">
        <v>2</v>
      </c>
      <c r="J78" s="19">
        <v>-37</v>
      </c>
      <c r="K78" s="5">
        <v>-2</v>
      </c>
      <c r="L78" s="74">
        <v>-57</v>
      </c>
      <c r="M78" s="75">
        <v>0</v>
      </c>
    </row>
    <row r="79" spans="1:13" x14ac:dyDescent="0.25">
      <c r="A79" s="74">
        <v>78</v>
      </c>
      <c r="B79" s="6">
        <v>4774</v>
      </c>
      <c r="C79" s="6" t="s">
        <v>184</v>
      </c>
      <c r="D79" s="6" t="s">
        <v>142</v>
      </c>
      <c r="E79" s="5">
        <v>15</v>
      </c>
      <c r="F79" s="19">
        <v>-58</v>
      </c>
      <c r="G79" s="5">
        <v>6</v>
      </c>
      <c r="H79" s="19">
        <v>33</v>
      </c>
      <c r="I79" s="5">
        <v>19</v>
      </c>
      <c r="J79" s="19">
        <v>-33</v>
      </c>
      <c r="K79" s="5">
        <v>33</v>
      </c>
      <c r="L79" s="74">
        <v>-58</v>
      </c>
      <c r="M79" s="75">
        <v>0</v>
      </c>
    </row>
    <row r="80" spans="1:13" x14ac:dyDescent="0.25">
      <c r="A80" s="74">
        <v>79</v>
      </c>
      <c r="B80" s="6">
        <v>1523</v>
      </c>
      <c r="C80" s="6" t="s">
        <v>178</v>
      </c>
      <c r="D80" s="6" t="s">
        <v>55</v>
      </c>
      <c r="E80" s="5">
        <v>14</v>
      </c>
      <c r="F80" s="19">
        <v>26</v>
      </c>
      <c r="G80" s="5">
        <v>12</v>
      </c>
      <c r="H80" s="19">
        <v>-68</v>
      </c>
      <c r="I80" s="5">
        <v>22</v>
      </c>
      <c r="J80" s="19">
        <v>-16</v>
      </c>
      <c r="K80" s="5">
        <v>26</v>
      </c>
      <c r="L80" s="74">
        <v>-58</v>
      </c>
      <c r="M80" s="75">
        <v>0</v>
      </c>
    </row>
    <row r="81" spans="1:13" x14ac:dyDescent="0.25">
      <c r="A81" s="74">
        <v>80</v>
      </c>
      <c r="B81" s="6">
        <v>5352</v>
      </c>
      <c r="C81" s="6" t="s">
        <v>304</v>
      </c>
      <c r="D81" s="6" t="s">
        <v>305</v>
      </c>
      <c r="E81" s="5">
        <v>2</v>
      </c>
      <c r="F81" s="19">
        <v>-49</v>
      </c>
      <c r="G81" s="5">
        <v>11</v>
      </c>
      <c r="H81" s="19">
        <v>11</v>
      </c>
      <c r="I81" s="5">
        <v>2</v>
      </c>
      <c r="J81" s="19">
        <v>-25</v>
      </c>
      <c r="K81" s="5">
        <v>11</v>
      </c>
      <c r="L81" s="74">
        <v>-63</v>
      </c>
      <c r="M81" s="75">
        <v>0</v>
      </c>
    </row>
    <row r="82" spans="1:13" x14ac:dyDescent="0.25">
      <c r="A82" s="74">
        <v>81</v>
      </c>
      <c r="B82" s="6">
        <v>1516</v>
      </c>
      <c r="C82" s="6" t="s">
        <v>251</v>
      </c>
      <c r="D82" s="6" t="s">
        <v>23</v>
      </c>
      <c r="E82" s="5">
        <v>18</v>
      </c>
      <c r="F82" s="19">
        <v>-1</v>
      </c>
      <c r="G82" s="5">
        <v>17</v>
      </c>
      <c r="H82" s="19">
        <v>-29</v>
      </c>
      <c r="I82" s="5">
        <v>15</v>
      </c>
      <c r="J82" s="19">
        <v>-34</v>
      </c>
      <c r="K82" s="5">
        <v>-1</v>
      </c>
      <c r="L82" s="74">
        <v>-64</v>
      </c>
      <c r="M82" s="75">
        <v>0</v>
      </c>
    </row>
    <row r="83" spans="1:13" x14ac:dyDescent="0.25">
      <c r="A83" s="74">
        <v>82</v>
      </c>
      <c r="B83" s="6">
        <v>1534</v>
      </c>
      <c r="C83" s="6" t="s">
        <v>216</v>
      </c>
      <c r="D83" s="6" t="s">
        <v>135</v>
      </c>
      <c r="E83" s="5">
        <v>22</v>
      </c>
      <c r="F83" s="19">
        <v>-41</v>
      </c>
      <c r="G83" s="5">
        <v>16</v>
      </c>
      <c r="H83" s="19">
        <v>8</v>
      </c>
      <c r="I83" s="5">
        <v>22</v>
      </c>
      <c r="J83" s="19">
        <v>-38</v>
      </c>
      <c r="K83" s="5">
        <v>8</v>
      </c>
      <c r="L83" s="74">
        <v>-71</v>
      </c>
      <c r="M83" s="75">
        <v>0</v>
      </c>
    </row>
    <row r="84" spans="1:13" x14ac:dyDescent="0.25">
      <c r="A84" s="74">
        <v>83</v>
      </c>
      <c r="B84" s="6">
        <v>1867</v>
      </c>
      <c r="C84" s="6" t="s">
        <v>283</v>
      </c>
      <c r="D84" s="6" t="s">
        <v>162</v>
      </c>
      <c r="E84" s="5">
        <v>23</v>
      </c>
      <c r="F84" s="19">
        <v>-39</v>
      </c>
      <c r="G84" s="5">
        <v>14</v>
      </c>
      <c r="H84" s="19">
        <v>-21</v>
      </c>
      <c r="I84" s="5">
        <v>23</v>
      </c>
      <c r="J84" s="19">
        <v>-11</v>
      </c>
      <c r="K84" s="5">
        <v>-11</v>
      </c>
      <c r="L84" s="74">
        <v>-71</v>
      </c>
      <c r="M84" s="75">
        <v>0</v>
      </c>
    </row>
    <row r="85" spans="1:13" x14ac:dyDescent="0.25">
      <c r="A85" s="74">
        <v>84</v>
      </c>
      <c r="B85" s="6">
        <v>785</v>
      </c>
      <c r="C85" s="6" t="s">
        <v>193</v>
      </c>
      <c r="D85" s="6" t="s">
        <v>21</v>
      </c>
      <c r="E85" s="5">
        <v>23</v>
      </c>
      <c r="F85" s="19">
        <v>-13</v>
      </c>
      <c r="G85" s="5">
        <v>21</v>
      </c>
      <c r="H85" s="19">
        <v>-17</v>
      </c>
      <c r="I85" s="5">
        <v>25</v>
      </c>
      <c r="J85" s="19">
        <v>-44</v>
      </c>
      <c r="K85" s="5">
        <v>-13</v>
      </c>
      <c r="L85" s="74">
        <v>-74</v>
      </c>
      <c r="M85" s="75">
        <v>0</v>
      </c>
    </row>
    <row r="86" spans="1:13" x14ac:dyDescent="0.25">
      <c r="A86" s="74">
        <v>85</v>
      </c>
      <c r="B86" s="6">
        <v>1518</v>
      </c>
      <c r="C86" s="6" t="s">
        <v>256</v>
      </c>
      <c r="D86" s="6" t="s">
        <v>123</v>
      </c>
      <c r="E86" s="5">
        <v>10</v>
      </c>
      <c r="F86" s="19">
        <v>4</v>
      </c>
      <c r="G86" s="5">
        <v>22</v>
      </c>
      <c r="H86" s="19">
        <v>-94</v>
      </c>
      <c r="I86" s="5">
        <v>9</v>
      </c>
      <c r="J86" s="19">
        <v>14</v>
      </c>
      <c r="K86" s="5">
        <v>14</v>
      </c>
      <c r="L86" s="74">
        <v>-76</v>
      </c>
      <c r="M86" s="75">
        <v>0</v>
      </c>
    </row>
    <row r="87" spans="1:13" x14ac:dyDescent="0.25">
      <c r="A87" s="74">
        <v>86</v>
      </c>
      <c r="B87" s="6">
        <v>2658</v>
      </c>
      <c r="C87" s="6" t="s">
        <v>264</v>
      </c>
      <c r="D87" s="6" t="s">
        <v>53</v>
      </c>
      <c r="E87" s="5">
        <v>17</v>
      </c>
      <c r="F87" s="19">
        <v>13</v>
      </c>
      <c r="G87" s="5">
        <v>15</v>
      </c>
      <c r="H87" s="19">
        <v>-62</v>
      </c>
      <c r="I87" s="5">
        <v>10</v>
      </c>
      <c r="J87" s="19">
        <v>-27</v>
      </c>
      <c r="K87" s="5">
        <v>13</v>
      </c>
      <c r="L87" s="74">
        <v>-76</v>
      </c>
      <c r="M87" s="75">
        <v>0</v>
      </c>
    </row>
    <row r="88" spans="1:13" x14ac:dyDescent="0.25">
      <c r="A88" s="74">
        <v>87</v>
      </c>
      <c r="B88" s="6">
        <v>1098</v>
      </c>
      <c r="C88" s="6" t="s">
        <v>290</v>
      </c>
      <c r="D88" s="6" t="s">
        <v>17</v>
      </c>
      <c r="E88" s="5">
        <v>17</v>
      </c>
      <c r="F88" s="19">
        <v>-25</v>
      </c>
      <c r="G88" s="5">
        <v>4</v>
      </c>
      <c r="H88" s="19">
        <v>-39</v>
      </c>
      <c r="I88" s="5">
        <v>22</v>
      </c>
      <c r="J88" s="19">
        <v>-14</v>
      </c>
      <c r="K88" s="5">
        <v>-14</v>
      </c>
      <c r="L88" s="74">
        <v>-78</v>
      </c>
      <c r="M88" s="75">
        <v>0</v>
      </c>
    </row>
    <row r="89" spans="1:13" x14ac:dyDescent="0.25">
      <c r="A89" s="74">
        <v>88</v>
      </c>
      <c r="B89" s="6">
        <v>2521</v>
      </c>
      <c r="C89" s="6" t="s">
        <v>213</v>
      </c>
      <c r="D89" s="6" t="s">
        <v>54</v>
      </c>
      <c r="E89" s="5">
        <v>8</v>
      </c>
      <c r="F89" s="19">
        <v>28</v>
      </c>
      <c r="G89" s="5">
        <v>24</v>
      </c>
      <c r="H89" s="19">
        <v>-30</v>
      </c>
      <c r="I89" s="5">
        <v>8</v>
      </c>
      <c r="J89" s="19">
        <v>-77</v>
      </c>
      <c r="K89" s="5">
        <v>28</v>
      </c>
      <c r="L89" s="74">
        <v>-79</v>
      </c>
      <c r="M89" s="75">
        <v>0</v>
      </c>
    </row>
    <row r="90" spans="1:13" x14ac:dyDescent="0.25">
      <c r="A90" s="74">
        <v>89</v>
      </c>
      <c r="B90" s="6">
        <v>1264</v>
      </c>
      <c r="C90" s="6" t="s">
        <v>191</v>
      </c>
      <c r="D90" s="6" t="s">
        <v>54</v>
      </c>
      <c r="E90" s="5">
        <v>19</v>
      </c>
      <c r="F90" s="19">
        <v>-53</v>
      </c>
      <c r="G90" s="5">
        <v>21</v>
      </c>
      <c r="H90" s="19">
        <v>-81</v>
      </c>
      <c r="I90" s="5">
        <v>15</v>
      </c>
      <c r="J90" s="19">
        <v>54</v>
      </c>
      <c r="K90" s="5">
        <v>54</v>
      </c>
      <c r="L90" s="74">
        <v>-80</v>
      </c>
      <c r="M90" s="75">
        <v>0</v>
      </c>
    </row>
    <row r="91" spans="1:13" x14ac:dyDescent="0.25">
      <c r="A91" s="74">
        <v>90</v>
      </c>
      <c r="B91" s="6">
        <v>5253</v>
      </c>
      <c r="C91" s="6" t="s">
        <v>225</v>
      </c>
      <c r="D91" s="6" t="s">
        <v>163</v>
      </c>
      <c r="E91" s="5">
        <v>18</v>
      </c>
      <c r="F91" s="19">
        <v>-61</v>
      </c>
      <c r="G91" s="5">
        <v>17</v>
      </c>
      <c r="H91" s="19">
        <v>13</v>
      </c>
      <c r="I91" s="5">
        <v>18</v>
      </c>
      <c r="J91" s="19">
        <v>-37</v>
      </c>
      <c r="K91" s="5">
        <v>13</v>
      </c>
      <c r="L91" s="74">
        <v>-85</v>
      </c>
      <c r="M91" s="75">
        <v>0</v>
      </c>
    </row>
    <row r="92" spans="1:13" x14ac:dyDescent="0.25">
      <c r="A92" s="74">
        <v>91</v>
      </c>
      <c r="B92" s="6">
        <v>1341</v>
      </c>
      <c r="C92" s="6" t="s">
        <v>295</v>
      </c>
      <c r="D92" s="6" t="s">
        <v>143</v>
      </c>
      <c r="E92" s="5">
        <v>16</v>
      </c>
      <c r="F92" s="19">
        <v>-107</v>
      </c>
      <c r="G92" s="5">
        <v>21</v>
      </c>
      <c r="H92" s="19">
        <v>77</v>
      </c>
      <c r="I92" s="5">
        <v>17</v>
      </c>
      <c r="J92" s="19">
        <v>-64</v>
      </c>
      <c r="K92" s="5">
        <v>77</v>
      </c>
      <c r="L92" s="74">
        <v>-94</v>
      </c>
      <c r="M92" s="75">
        <v>0</v>
      </c>
    </row>
    <row r="93" spans="1:13" x14ac:dyDescent="0.25">
      <c r="A93" s="74">
        <v>92</v>
      </c>
      <c r="B93" s="6">
        <v>2618</v>
      </c>
      <c r="C93" s="6" t="s">
        <v>350</v>
      </c>
      <c r="D93" s="6" t="s">
        <v>44</v>
      </c>
      <c r="E93" s="5">
        <v>21</v>
      </c>
      <c r="F93" s="19">
        <v>-102</v>
      </c>
      <c r="G93" s="5">
        <v>14</v>
      </c>
      <c r="H93" s="19">
        <v>1</v>
      </c>
      <c r="I93" s="5">
        <v>13</v>
      </c>
      <c r="J93" s="19">
        <v>2</v>
      </c>
      <c r="K93" s="5">
        <v>2</v>
      </c>
      <c r="L93" s="74">
        <v>-99</v>
      </c>
      <c r="M93" s="75">
        <v>0</v>
      </c>
    </row>
    <row r="94" spans="1:13" x14ac:dyDescent="0.25">
      <c r="A94" s="74">
        <v>93</v>
      </c>
      <c r="B94" s="6">
        <v>447</v>
      </c>
      <c r="C94" s="6" t="s">
        <v>201</v>
      </c>
      <c r="D94" s="6" t="s">
        <v>53</v>
      </c>
      <c r="E94" s="5">
        <v>4</v>
      </c>
      <c r="F94" s="19">
        <v>16</v>
      </c>
      <c r="G94" s="5">
        <v>5</v>
      </c>
      <c r="H94" s="19">
        <v>-53</v>
      </c>
      <c r="I94" s="5">
        <v>14</v>
      </c>
      <c r="J94" s="19">
        <v>-64</v>
      </c>
      <c r="K94" s="5">
        <v>16</v>
      </c>
      <c r="L94" s="74">
        <v>-101</v>
      </c>
      <c r="M94" s="75">
        <v>0</v>
      </c>
    </row>
    <row r="95" spans="1:13" x14ac:dyDescent="0.25">
      <c r="A95" s="74">
        <v>94</v>
      </c>
      <c r="B95" s="6">
        <v>5804</v>
      </c>
      <c r="C95" s="6" t="s">
        <v>346</v>
      </c>
      <c r="D95" s="6" t="s">
        <v>310</v>
      </c>
      <c r="E95" s="5">
        <v>15</v>
      </c>
      <c r="F95" s="19">
        <v>-70</v>
      </c>
      <c r="G95" s="5">
        <v>4</v>
      </c>
      <c r="H95" s="19">
        <v>7</v>
      </c>
      <c r="I95" s="5">
        <v>20</v>
      </c>
      <c r="J95" s="19">
        <v>-40</v>
      </c>
      <c r="K95" s="5">
        <v>7</v>
      </c>
      <c r="L95" s="74">
        <v>-103</v>
      </c>
      <c r="M95" s="75">
        <v>0</v>
      </c>
    </row>
    <row r="96" spans="1:13" x14ac:dyDescent="0.25">
      <c r="A96" s="74">
        <v>95</v>
      </c>
      <c r="B96" s="6">
        <v>765</v>
      </c>
      <c r="C96" s="6" t="s">
        <v>288</v>
      </c>
      <c r="D96" s="6" t="s">
        <v>24</v>
      </c>
      <c r="E96" s="5">
        <v>5</v>
      </c>
      <c r="F96" s="19">
        <v>-60</v>
      </c>
      <c r="G96" s="5">
        <v>23</v>
      </c>
      <c r="H96" s="19">
        <v>22</v>
      </c>
      <c r="I96" s="5">
        <v>5</v>
      </c>
      <c r="J96" s="19">
        <v>-66</v>
      </c>
      <c r="K96" s="5">
        <v>22</v>
      </c>
      <c r="L96" s="74">
        <v>-104</v>
      </c>
      <c r="M96" s="75">
        <v>0</v>
      </c>
    </row>
    <row r="97" spans="1:13" x14ac:dyDescent="0.25">
      <c r="A97" s="74">
        <v>96</v>
      </c>
      <c r="B97" s="6">
        <v>4831</v>
      </c>
      <c r="C97" s="6" t="s">
        <v>220</v>
      </c>
      <c r="D97" s="6" t="s">
        <v>53</v>
      </c>
      <c r="E97" s="5">
        <v>14</v>
      </c>
      <c r="F97" s="19">
        <v>-128</v>
      </c>
      <c r="G97" s="5">
        <v>1</v>
      </c>
      <c r="H97" s="19">
        <v>29</v>
      </c>
      <c r="I97" s="5">
        <v>18</v>
      </c>
      <c r="J97" s="19">
        <v>-7</v>
      </c>
      <c r="K97" s="5">
        <v>29</v>
      </c>
      <c r="L97" s="74">
        <v>-106</v>
      </c>
      <c r="M97" s="75">
        <v>0</v>
      </c>
    </row>
    <row r="98" spans="1:13" x14ac:dyDescent="0.25">
      <c r="A98" s="74">
        <v>97</v>
      </c>
      <c r="B98" s="6">
        <v>4984</v>
      </c>
      <c r="C98" s="6" t="s">
        <v>358</v>
      </c>
      <c r="D98" s="6" t="s">
        <v>12</v>
      </c>
      <c r="E98" s="5">
        <v>17</v>
      </c>
      <c r="F98" s="19">
        <v>-33</v>
      </c>
      <c r="G98" s="5">
        <v>19</v>
      </c>
      <c r="H98" s="19">
        <v>-51</v>
      </c>
      <c r="I98" s="5">
        <v>21</v>
      </c>
      <c r="J98" s="19">
        <v>-53</v>
      </c>
      <c r="K98" s="5">
        <v>-33</v>
      </c>
      <c r="L98" s="74">
        <v>-137</v>
      </c>
      <c r="M98" s="75">
        <v>0</v>
      </c>
    </row>
    <row r="99" spans="1:13" x14ac:dyDescent="0.25">
      <c r="A99" s="74">
        <v>98</v>
      </c>
      <c r="B99" s="6">
        <v>2121</v>
      </c>
      <c r="C99" s="6" t="s">
        <v>330</v>
      </c>
      <c r="D99" s="6" t="s">
        <v>331</v>
      </c>
      <c r="E99" s="5">
        <v>1</v>
      </c>
      <c r="F99" s="19">
        <v>-61</v>
      </c>
      <c r="G99" s="5">
        <v>17</v>
      </c>
      <c r="H99" s="19">
        <v>19</v>
      </c>
      <c r="I99" s="5">
        <v>16</v>
      </c>
      <c r="J99" s="19">
        <v>-96</v>
      </c>
      <c r="K99" s="5">
        <v>19</v>
      </c>
      <c r="L99" s="74">
        <v>-138</v>
      </c>
      <c r="M99" s="75">
        <v>0</v>
      </c>
    </row>
    <row r="100" spans="1:13" x14ac:dyDescent="0.25">
      <c r="A100" s="74">
        <v>99</v>
      </c>
      <c r="B100" s="6">
        <v>272</v>
      </c>
      <c r="C100" s="6" t="s">
        <v>334</v>
      </c>
      <c r="D100" s="6" t="s">
        <v>21</v>
      </c>
      <c r="E100" s="5">
        <v>21</v>
      </c>
      <c r="F100" s="19">
        <v>-27</v>
      </c>
      <c r="G100" s="5">
        <v>15</v>
      </c>
      <c r="H100" s="19">
        <v>-66</v>
      </c>
      <c r="I100" s="5">
        <v>4</v>
      </c>
      <c r="J100" s="19">
        <v>-55</v>
      </c>
      <c r="K100" s="5">
        <v>-27</v>
      </c>
      <c r="L100" s="74">
        <v>-148</v>
      </c>
      <c r="M100" s="75">
        <v>0</v>
      </c>
    </row>
    <row r="101" spans="1:13" x14ac:dyDescent="0.25">
      <c r="A101" s="74">
        <v>100</v>
      </c>
      <c r="B101" s="6">
        <v>1747</v>
      </c>
      <c r="C101" s="6" t="s">
        <v>258</v>
      </c>
      <c r="D101" s="6" t="s">
        <v>44</v>
      </c>
      <c r="E101" s="5">
        <v>12</v>
      </c>
      <c r="F101" s="19">
        <v>-21</v>
      </c>
      <c r="G101" s="5">
        <v>20</v>
      </c>
      <c r="H101" s="19">
        <v>-103</v>
      </c>
      <c r="I101" s="5">
        <v>8</v>
      </c>
      <c r="J101" s="19">
        <v>-59</v>
      </c>
      <c r="K101" s="5">
        <v>-21</v>
      </c>
      <c r="L101" s="74">
        <v>-183</v>
      </c>
      <c r="M101" s="75">
        <v>0</v>
      </c>
    </row>
  </sheetData>
  <autoFilter ref="A1:N101" xr:uid="{00000000-0009-0000-0000-000014000000}"/>
  <phoneticPr fontId="0" type="noConversion"/>
  <conditionalFormatting sqref="F2:K101">
    <cfRule type="cellIs" dxfId="26" priority="6" operator="lessThan">
      <formula>0</formula>
    </cfRule>
  </conditionalFormatting>
  <conditionalFormatting sqref="L2:L101">
    <cfRule type="cellIs" dxfId="25" priority="3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 alignWithMargins="0">
    <oddHeader>&amp;L&amp;G&amp;C
         &amp;12         &amp;A
                       12.3.2022&amp;R&amp;12 25.
Hausruckviertler 
Tarockcup 
2021-2022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>
    <tabColor rgb="FFFF0000"/>
  </sheetPr>
  <dimension ref="A1:N94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15" customWidth="1"/>
    <col min="2" max="2" width="6.44140625" customWidth="1"/>
    <col min="3" max="3" width="21.33203125" customWidth="1"/>
    <col min="4" max="4" width="19.109375" customWidth="1"/>
    <col min="5" max="5" width="5.5546875" hidden="1" customWidth="1" outlineLevel="1"/>
    <col min="6" max="6" width="6.6640625" customWidth="1" collapsed="1"/>
    <col min="7" max="7" width="6.6640625" style="1" hidden="1" customWidth="1" outlineLevel="1"/>
    <col min="8" max="8" width="6.6640625" customWidth="1" collapsed="1"/>
    <col min="9" max="9" width="6.6640625" hidden="1" customWidth="1" outlineLevel="1"/>
    <col min="10" max="10" width="6.6640625" customWidth="1" collapsed="1"/>
    <col min="11" max="12" width="6.6640625" customWidth="1"/>
    <col min="13" max="13" width="6.6640625" style="21" customWidth="1"/>
    <col min="14" max="14" width="11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ht="13.5" customHeight="1" x14ac:dyDescent="0.25">
      <c r="A2" s="74">
        <v>1</v>
      </c>
      <c r="B2" s="6">
        <v>1917</v>
      </c>
      <c r="C2" s="6" t="s">
        <v>297</v>
      </c>
      <c r="D2" s="6" t="s">
        <v>165</v>
      </c>
      <c r="E2" s="5">
        <v>12</v>
      </c>
      <c r="F2" s="19">
        <v>21</v>
      </c>
      <c r="G2" s="5">
        <v>7</v>
      </c>
      <c r="H2" s="19">
        <v>132</v>
      </c>
      <c r="I2" s="5">
        <v>1</v>
      </c>
      <c r="J2" s="19">
        <v>31</v>
      </c>
      <c r="K2" s="5">
        <v>132</v>
      </c>
      <c r="L2" s="74">
        <v>184</v>
      </c>
      <c r="M2" s="75">
        <v>223</v>
      </c>
      <c r="N2" s="17">
        <f>COUNT(B2:B116)</f>
        <v>93</v>
      </c>
    </row>
    <row r="3" spans="1:14" ht="13.5" customHeight="1" x14ac:dyDescent="0.25">
      <c r="A3" s="74">
        <v>2</v>
      </c>
      <c r="B3" s="6">
        <v>4941</v>
      </c>
      <c r="C3" s="6" t="s">
        <v>323</v>
      </c>
      <c r="D3" s="6" t="s">
        <v>324</v>
      </c>
      <c r="E3" s="5">
        <v>17</v>
      </c>
      <c r="F3" s="19">
        <v>-13</v>
      </c>
      <c r="G3" s="5">
        <v>2</v>
      </c>
      <c r="H3" s="19">
        <v>-30</v>
      </c>
      <c r="I3" s="5">
        <v>22</v>
      </c>
      <c r="J3" s="19">
        <v>225</v>
      </c>
      <c r="K3" s="5">
        <v>225</v>
      </c>
      <c r="L3" s="74">
        <v>182</v>
      </c>
      <c r="M3" s="75">
        <v>198</v>
      </c>
    </row>
    <row r="4" spans="1:14" ht="13.5" customHeight="1" x14ac:dyDescent="0.25">
      <c r="A4" s="74">
        <v>3</v>
      </c>
      <c r="B4" s="6">
        <v>1784</v>
      </c>
      <c r="C4" s="6" t="s">
        <v>349</v>
      </c>
      <c r="D4" s="6" t="s">
        <v>53</v>
      </c>
      <c r="E4" s="5">
        <v>14</v>
      </c>
      <c r="F4" s="19">
        <v>80</v>
      </c>
      <c r="G4" s="5">
        <v>13</v>
      </c>
      <c r="H4" s="19">
        <v>32</v>
      </c>
      <c r="I4" s="5">
        <v>20</v>
      </c>
      <c r="J4" s="19">
        <v>53</v>
      </c>
      <c r="K4" s="5">
        <v>80</v>
      </c>
      <c r="L4" s="74">
        <v>165</v>
      </c>
      <c r="M4" s="75">
        <v>180</v>
      </c>
    </row>
    <row r="5" spans="1:14" ht="13.5" customHeight="1" x14ac:dyDescent="0.25">
      <c r="A5" s="74">
        <v>4</v>
      </c>
      <c r="B5" s="6">
        <v>2121</v>
      </c>
      <c r="C5" s="6" t="s">
        <v>330</v>
      </c>
      <c r="D5" s="6" t="s">
        <v>331</v>
      </c>
      <c r="E5" s="5">
        <v>16</v>
      </c>
      <c r="F5" s="19">
        <v>13</v>
      </c>
      <c r="G5" s="5">
        <v>13</v>
      </c>
      <c r="H5" s="19">
        <v>0</v>
      </c>
      <c r="I5" s="5">
        <v>5</v>
      </c>
      <c r="J5" s="19">
        <v>141</v>
      </c>
      <c r="K5" s="5">
        <v>141</v>
      </c>
      <c r="L5" s="74">
        <v>154</v>
      </c>
      <c r="M5" s="75">
        <v>168</v>
      </c>
    </row>
    <row r="6" spans="1:14" ht="13.5" customHeight="1" x14ac:dyDescent="0.25">
      <c r="A6" s="74">
        <v>5</v>
      </c>
      <c r="B6" s="6">
        <v>2057</v>
      </c>
      <c r="C6" s="6" t="s">
        <v>348</v>
      </c>
      <c r="D6" s="6" t="s">
        <v>115</v>
      </c>
      <c r="E6" s="5">
        <v>2</v>
      </c>
      <c r="F6" s="19">
        <v>-27</v>
      </c>
      <c r="G6" s="5">
        <v>20</v>
      </c>
      <c r="H6" s="19">
        <v>13</v>
      </c>
      <c r="I6" s="5">
        <v>17</v>
      </c>
      <c r="J6" s="19">
        <v>158</v>
      </c>
      <c r="K6" s="5">
        <v>158</v>
      </c>
      <c r="L6" s="74">
        <v>144</v>
      </c>
      <c r="M6" s="75">
        <v>156</v>
      </c>
    </row>
    <row r="7" spans="1:14" ht="13.5" customHeight="1" x14ac:dyDescent="0.25">
      <c r="A7" s="74">
        <v>6</v>
      </c>
      <c r="B7" s="6">
        <v>1712</v>
      </c>
      <c r="C7" s="6" t="s">
        <v>347</v>
      </c>
      <c r="D7" s="6" t="s">
        <v>28</v>
      </c>
      <c r="E7" s="5">
        <v>9</v>
      </c>
      <c r="F7" s="19">
        <v>13</v>
      </c>
      <c r="G7" s="5">
        <v>23</v>
      </c>
      <c r="H7" s="19">
        <v>86</v>
      </c>
      <c r="I7" s="5">
        <v>6</v>
      </c>
      <c r="J7" s="19">
        <v>45</v>
      </c>
      <c r="K7" s="5">
        <v>86</v>
      </c>
      <c r="L7" s="74">
        <v>144</v>
      </c>
      <c r="M7" s="75">
        <v>147</v>
      </c>
    </row>
    <row r="8" spans="1:14" ht="13.5" customHeight="1" x14ac:dyDescent="0.25">
      <c r="A8" s="74">
        <v>7</v>
      </c>
      <c r="B8" s="6">
        <v>1508</v>
      </c>
      <c r="C8" s="6" t="s">
        <v>339</v>
      </c>
      <c r="D8" s="6" t="s">
        <v>15</v>
      </c>
      <c r="E8" s="5">
        <v>5</v>
      </c>
      <c r="F8" s="19">
        <v>43</v>
      </c>
      <c r="G8" s="5">
        <v>1</v>
      </c>
      <c r="H8" s="19">
        <v>45</v>
      </c>
      <c r="I8" s="5">
        <v>15</v>
      </c>
      <c r="J8" s="19">
        <v>32</v>
      </c>
      <c r="K8" s="5">
        <v>45</v>
      </c>
      <c r="L8" s="74">
        <v>120</v>
      </c>
      <c r="M8" s="75">
        <v>138</v>
      </c>
    </row>
    <row r="9" spans="1:14" ht="13.5" customHeight="1" x14ac:dyDescent="0.25">
      <c r="A9" s="74">
        <v>8</v>
      </c>
      <c r="B9" s="6">
        <v>2618</v>
      </c>
      <c r="C9" s="6" t="s">
        <v>350</v>
      </c>
      <c r="D9" s="6" t="s">
        <v>44</v>
      </c>
      <c r="E9" s="5">
        <v>19</v>
      </c>
      <c r="F9" s="19">
        <v>64</v>
      </c>
      <c r="G9" s="5">
        <v>10</v>
      </c>
      <c r="H9" s="19">
        <v>31</v>
      </c>
      <c r="I9" s="5">
        <v>20</v>
      </c>
      <c r="J9" s="19">
        <v>15</v>
      </c>
      <c r="K9" s="5">
        <v>64</v>
      </c>
      <c r="L9" s="74">
        <v>110</v>
      </c>
      <c r="M9" s="75">
        <v>131</v>
      </c>
    </row>
    <row r="10" spans="1:14" ht="13.5" customHeight="1" x14ac:dyDescent="0.25">
      <c r="A10" s="74">
        <v>9</v>
      </c>
      <c r="B10" s="6">
        <v>1071</v>
      </c>
      <c r="C10" s="6" t="s">
        <v>333</v>
      </c>
      <c r="D10" s="6" t="s">
        <v>53</v>
      </c>
      <c r="E10" s="5">
        <v>8</v>
      </c>
      <c r="F10" s="19">
        <v>31</v>
      </c>
      <c r="G10" s="5">
        <v>3</v>
      </c>
      <c r="H10" s="19">
        <v>65</v>
      </c>
      <c r="I10" s="5">
        <v>18</v>
      </c>
      <c r="J10" s="19">
        <v>8</v>
      </c>
      <c r="K10" s="5">
        <v>65</v>
      </c>
      <c r="L10" s="74">
        <v>104</v>
      </c>
      <c r="M10" s="75">
        <v>124</v>
      </c>
    </row>
    <row r="11" spans="1:14" ht="13.5" customHeight="1" x14ac:dyDescent="0.25">
      <c r="A11" s="74">
        <v>10</v>
      </c>
      <c r="B11" s="6">
        <v>1616</v>
      </c>
      <c r="C11" s="6" t="s">
        <v>337</v>
      </c>
      <c r="D11" s="6" t="s">
        <v>44</v>
      </c>
      <c r="E11" s="5">
        <v>11</v>
      </c>
      <c r="F11" s="19">
        <v>170</v>
      </c>
      <c r="G11" s="5">
        <v>23</v>
      </c>
      <c r="H11" s="19">
        <v>-15</v>
      </c>
      <c r="I11" s="5">
        <v>4</v>
      </c>
      <c r="J11" s="19">
        <v>-52</v>
      </c>
      <c r="K11" s="5">
        <v>170</v>
      </c>
      <c r="L11" s="74">
        <v>103</v>
      </c>
      <c r="M11" s="75">
        <v>117</v>
      </c>
    </row>
    <row r="12" spans="1:14" ht="13.5" customHeight="1" x14ac:dyDescent="0.25">
      <c r="A12" s="74">
        <v>11</v>
      </c>
      <c r="B12" s="6">
        <v>830</v>
      </c>
      <c r="C12" s="6" t="s">
        <v>192</v>
      </c>
      <c r="D12" s="6" t="s">
        <v>147</v>
      </c>
      <c r="E12" s="5">
        <v>7</v>
      </c>
      <c r="F12" s="19">
        <v>0</v>
      </c>
      <c r="G12" s="5">
        <v>8</v>
      </c>
      <c r="H12" s="19">
        <v>69</v>
      </c>
      <c r="I12" s="5">
        <v>3</v>
      </c>
      <c r="J12" s="19">
        <v>29</v>
      </c>
      <c r="K12" s="5">
        <v>69</v>
      </c>
      <c r="L12" s="74">
        <v>98</v>
      </c>
      <c r="M12" s="75">
        <v>110</v>
      </c>
    </row>
    <row r="13" spans="1:14" ht="13.5" customHeight="1" x14ac:dyDescent="0.25">
      <c r="A13" s="74">
        <v>12</v>
      </c>
      <c r="B13" s="6">
        <v>919</v>
      </c>
      <c r="C13" s="6" t="s">
        <v>241</v>
      </c>
      <c r="D13" s="6" t="s">
        <v>345</v>
      </c>
      <c r="E13" s="5">
        <v>8</v>
      </c>
      <c r="F13" s="19">
        <v>-3</v>
      </c>
      <c r="G13" s="5">
        <v>12</v>
      </c>
      <c r="H13" s="19">
        <v>99</v>
      </c>
      <c r="I13" s="5">
        <v>10</v>
      </c>
      <c r="J13" s="19">
        <v>0</v>
      </c>
      <c r="K13" s="5">
        <v>99</v>
      </c>
      <c r="L13" s="74">
        <v>96</v>
      </c>
      <c r="M13" s="75">
        <v>105</v>
      </c>
    </row>
    <row r="14" spans="1:14" ht="13.5" customHeight="1" x14ac:dyDescent="0.25">
      <c r="A14" s="74">
        <v>13</v>
      </c>
      <c r="B14" s="6">
        <v>1820</v>
      </c>
      <c r="C14" s="6" t="s">
        <v>282</v>
      </c>
      <c r="D14" s="6" t="s">
        <v>162</v>
      </c>
      <c r="E14" s="5">
        <v>19</v>
      </c>
      <c r="F14" s="19">
        <v>8</v>
      </c>
      <c r="G14" s="5">
        <v>18</v>
      </c>
      <c r="H14" s="19">
        <v>14</v>
      </c>
      <c r="I14" s="5">
        <v>13</v>
      </c>
      <c r="J14" s="19">
        <v>63</v>
      </c>
      <c r="K14" s="5">
        <v>63</v>
      </c>
      <c r="L14" s="74">
        <v>85</v>
      </c>
      <c r="M14" s="75">
        <v>100</v>
      </c>
    </row>
    <row r="15" spans="1:14" ht="13.5" customHeight="1" x14ac:dyDescent="0.25">
      <c r="A15" s="74">
        <v>14</v>
      </c>
      <c r="B15" s="6">
        <v>775</v>
      </c>
      <c r="C15" s="6" t="s">
        <v>176</v>
      </c>
      <c r="D15" s="6" t="s">
        <v>138</v>
      </c>
      <c r="E15" s="5">
        <v>15</v>
      </c>
      <c r="F15" s="19">
        <v>-13</v>
      </c>
      <c r="G15" s="5">
        <v>6</v>
      </c>
      <c r="H15" s="19">
        <v>101</v>
      </c>
      <c r="I15" s="5">
        <v>18</v>
      </c>
      <c r="J15" s="19">
        <v>-4</v>
      </c>
      <c r="K15" s="5">
        <v>101</v>
      </c>
      <c r="L15" s="74">
        <v>84</v>
      </c>
      <c r="M15" s="75">
        <v>95</v>
      </c>
    </row>
    <row r="16" spans="1:14" ht="13.5" customHeight="1" x14ac:dyDescent="0.25">
      <c r="A16" s="74">
        <v>15</v>
      </c>
      <c r="B16" s="6">
        <v>2680</v>
      </c>
      <c r="C16" s="6" t="s">
        <v>209</v>
      </c>
      <c r="D16" s="6" t="s">
        <v>163</v>
      </c>
      <c r="E16" s="5">
        <v>10</v>
      </c>
      <c r="F16" s="19">
        <v>-30</v>
      </c>
      <c r="G16" s="5">
        <v>9</v>
      </c>
      <c r="H16" s="19">
        <v>19</v>
      </c>
      <c r="I16" s="5">
        <v>4</v>
      </c>
      <c r="J16" s="19">
        <v>94</v>
      </c>
      <c r="K16" s="5">
        <v>94</v>
      </c>
      <c r="L16" s="74">
        <v>83</v>
      </c>
      <c r="M16" s="75">
        <v>90</v>
      </c>
    </row>
    <row r="17" spans="1:13" ht="13.5" customHeight="1" x14ac:dyDescent="0.25">
      <c r="A17" s="74">
        <v>16</v>
      </c>
      <c r="B17" s="6">
        <v>1402</v>
      </c>
      <c r="C17" s="6" t="s">
        <v>257</v>
      </c>
      <c r="D17" s="6" t="s">
        <v>114</v>
      </c>
      <c r="E17" s="5">
        <v>21</v>
      </c>
      <c r="F17" s="19">
        <v>49</v>
      </c>
      <c r="G17" s="5">
        <v>15</v>
      </c>
      <c r="H17" s="19">
        <v>60</v>
      </c>
      <c r="I17" s="5">
        <v>6</v>
      </c>
      <c r="J17" s="19">
        <v>-31</v>
      </c>
      <c r="K17" s="5">
        <v>60</v>
      </c>
      <c r="L17" s="74">
        <v>78</v>
      </c>
      <c r="M17" s="75">
        <v>85</v>
      </c>
    </row>
    <row r="18" spans="1:13" ht="13.5" customHeight="1" x14ac:dyDescent="0.25">
      <c r="A18" s="74">
        <v>17</v>
      </c>
      <c r="B18" s="6">
        <v>5481</v>
      </c>
      <c r="C18" s="6" t="s">
        <v>259</v>
      </c>
      <c r="D18" s="6" t="s">
        <v>139</v>
      </c>
      <c r="E18" s="5">
        <v>4</v>
      </c>
      <c r="F18" s="19">
        <v>1</v>
      </c>
      <c r="G18" s="5">
        <v>9</v>
      </c>
      <c r="H18" s="19">
        <v>43</v>
      </c>
      <c r="I18" s="5">
        <v>21</v>
      </c>
      <c r="J18" s="19">
        <v>29</v>
      </c>
      <c r="K18" s="5">
        <v>43</v>
      </c>
      <c r="L18" s="74">
        <v>73</v>
      </c>
      <c r="M18" s="75">
        <v>80</v>
      </c>
    </row>
    <row r="19" spans="1:13" ht="13.5" customHeight="1" x14ac:dyDescent="0.25">
      <c r="A19" s="74">
        <v>18</v>
      </c>
      <c r="B19" s="6">
        <v>4506</v>
      </c>
      <c r="C19" s="6" t="s">
        <v>255</v>
      </c>
      <c r="D19" s="6" t="s">
        <v>139</v>
      </c>
      <c r="E19" s="5">
        <v>22</v>
      </c>
      <c r="F19" s="19">
        <v>52</v>
      </c>
      <c r="G19" s="5">
        <v>8</v>
      </c>
      <c r="H19" s="19">
        <v>7</v>
      </c>
      <c r="I19" s="5">
        <v>19</v>
      </c>
      <c r="J19" s="19">
        <v>11</v>
      </c>
      <c r="K19" s="5">
        <v>52</v>
      </c>
      <c r="L19" s="74">
        <v>70</v>
      </c>
      <c r="M19" s="75">
        <v>76</v>
      </c>
    </row>
    <row r="20" spans="1:13" ht="13.5" customHeight="1" x14ac:dyDescent="0.25">
      <c r="A20" s="74">
        <v>19</v>
      </c>
      <c r="B20" s="6">
        <v>1562</v>
      </c>
      <c r="C20" s="6" t="s">
        <v>296</v>
      </c>
      <c r="D20" s="6" t="s">
        <v>53</v>
      </c>
      <c r="E20" s="5">
        <v>20</v>
      </c>
      <c r="F20" s="19">
        <v>6</v>
      </c>
      <c r="G20" s="5">
        <v>22</v>
      </c>
      <c r="H20" s="19">
        <v>12</v>
      </c>
      <c r="I20" s="5">
        <v>12</v>
      </c>
      <c r="J20" s="19">
        <v>41</v>
      </c>
      <c r="K20" s="5">
        <v>41</v>
      </c>
      <c r="L20" s="74">
        <v>59</v>
      </c>
      <c r="M20" s="75">
        <v>72</v>
      </c>
    </row>
    <row r="21" spans="1:13" ht="13.5" customHeight="1" x14ac:dyDescent="0.25">
      <c r="A21" s="74">
        <v>20</v>
      </c>
      <c r="B21" s="6">
        <v>879</v>
      </c>
      <c r="C21" s="6" t="s">
        <v>242</v>
      </c>
      <c r="D21" s="6" t="s">
        <v>17</v>
      </c>
      <c r="E21" s="5">
        <v>13</v>
      </c>
      <c r="F21" s="19">
        <v>52</v>
      </c>
      <c r="G21" s="5">
        <v>11</v>
      </c>
      <c r="H21" s="19">
        <v>-36</v>
      </c>
      <c r="I21" s="5">
        <v>2</v>
      </c>
      <c r="J21" s="19">
        <v>42</v>
      </c>
      <c r="K21" s="5">
        <v>52</v>
      </c>
      <c r="L21" s="74">
        <v>58</v>
      </c>
      <c r="M21" s="75">
        <v>68</v>
      </c>
    </row>
    <row r="22" spans="1:13" ht="13.5" customHeight="1" x14ac:dyDescent="0.25">
      <c r="A22" s="74">
        <v>21</v>
      </c>
      <c r="B22" s="6">
        <v>1440</v>
      </c>
      <c r="C22" s="6" t="s">
        <v>391</v>
      </c>
      <c r="D22" s="6" t="s">
        <v>136</v>
      </c>
      <c r="E22" s="5">
        <v>2</v>
      </c>
      <c r="F22" s="19">
        <v>11</v>
      </c>
      <c r="G22" s="5">
        <v>4</v>
      </c>
      <c r="H22" s="19">
        <v>67</v>
      </c>
      <c r="I22" s="5">
        <v>16</v>
      </c>
      <c r="J22" s="19">
        <v>-21</v>
      </c>
      <c r="K22" s="5">
        <v>67</v>
      </c>
      <c r="L22" s="74">
        <v>57</v>
      </c>
      <c r="M22" s="75">
        <v>64</v>
      </c>
    </row>
    <row r="23" spans="1:13" ht="13.5" customHeight="1" x14ac:dyDescent="0.25">
      <c r="A23" s="74">
        <v>22</v>
      </c>
      <c r="B23" s="6">
        <v>1534</v>
      </c>
      <c r="C23" s="6" t="s">
        <v>216</v>
      </c>
      <c r="D23" s="6" t="s">
        <v>135</v>
      </c>
      <c r="E23" s="5">
        <v>14</v>
      </c>
      <c r="F23" s="19">
        <v>8</v>
      </c>
      <c r="G23" s="5">
        <v>12</v>
      </c>
      <c r="H23" s="19">
        <v>-27</v>
      </c>
      <c r="I23" s="5">
        <v>16</v>
      </c>
      <c r="J23" s="19">
        <v>75</v>
      </c>
      <c r="K23" s="5">
        <v>75</v>
      </c>
      <c r="L23" s="74">
        <v>56</v>
      </c>
      <c r="M23" s="75">
        <v>60</v>
      </c>
    </row>
    <row r="24" spans="1:13" ht="13.5" customHeight="1" x14ac:dyDescent="0.25">
      <c r="A24" s="74">
        <v>23</v>
      </c>
      <c r="B24" s="6">
        <v>1640</v>
      </c>
      <c r="C24" s="6" t="s">
        <v>271</v>
      </c>
      <c r="D24" s="6" t="s">
        <v>56</v>
      </c>
      <c r="E24" s="5">
        <v>20</v>
      </c>
      <c r="F24" s="19">
        <v>80</v>
      </c>
      <c r="G24" s="5">
        <v>6</v>
      </c>
      <c r="H24" s="19">
        <v>-59</v>
      </c>
      <c r="I24" s="5">
        <v>15</v>
      </c>
      <c r="J24" s="19">
        <v>34</v>
      </c>
      <c r="K24" s="5">
        <v>80</v>
      </c>
      <c r="L24" s="74">
        <v>55</v>
      </c>
      <c r="M24" s="75">
        <v>56</v>
      </c>
    </row>
    <row r="25" spans="1:13" ht="13.5" customHeight="1" x14ac:dyDescent="0.25">
      <c r="A25" s="74">
        <v>24</v>
      </c>
      <c r="B25" s="6">
        <v>2731</v>
      </c>
      <c r="C25" s="6" t="s">
        <v>338</v>
      </c>
      <c r="D25" s="6" t="s">
        <v>155</v>
      </c>
      <c r="E25" s="5">
        <v>17</v>
      </c>
      <c r="F25" s="19">
        <v>-7</v>
      </c>
      <c r="G25" s="5">
        <v>21</v>
      </c>
      <c r="H25" s="19">
        <v>36</v>
      </c>
      <c r="I25" s="5">
        <v>16</v>
      </c>
      <c r="J25" s="19">
        <v>25</v>
      </c>
      <c r="K25" s="5">
        <v>36</v>
      </c>
      <c r="L25" s="74">
        <v>54</v>
      </c>
      <c r="M25" s="75">
        <v>52</v>
      </c>
    </row>
    <row r="26" spans="1:13" ht="13.5" customHeight="1" x14ac:dyDescent="0.25">
      <c r="A26" s="74">
        <v>25</v>
      </c>
      <c r="B26" s="6">
        <v>5352</v>
      </c>
      <c r="C26" s="6" t="s">
        <v>304</v>
      </c>
      <c r="D26" s="6" t="s">
        <v>305</v>
      </c>
      <c r="E26" s="5">
        <v>12</v>
      </c>
      <c r="F26" s="19">
        <v>9</v>
      </c>
      <c r="G26" s="5">
        <v>6</v>
      </c>
      <c r="H26" s="19">
        <v>-17</v>
      </c>
      <c r="I26" s="5">
        <v>9</v>
      </c>
      <c r="J26" s="19">
        <v>59</v>
      </c>
      <c r="K26" s="5">
        <v>59</v>
      </c>
      <c r="L26" s="74">
        <v>51</v>
      </c>
      <c r="M26" s="75">
        <v>49</v>
      </c>
    </row>
    <row r="27" spans="1:13" ht="13.5" customHeight="1" x14ac:dyDescent="0.25">
      <c r="A27" s="74">
        <v>26</v>
      </c>
      <c r="B27" s="6">
        <v>1588</v>
      </c>
      <c r="C27" s="6" t="s">
        <v>307</v>
      </c>
      <c r="D27" s="6" t="s">
        <v>124</v>
      </c>
      <c r="E27" s="5">
        <v>7</v>
      </c>
      <c r="F27" s="19">
        <v>24</v>
      </c>
      <c r="G27" s="5">
        <v>17</v>
      </c>
      <c r="H27" s="19">
        <v>-12</v>
      </c>
      <c r="I27" s="5">
        <v>7</v>
      </c>
      <c r="J27" s="19">
        <v>39</v>
      </c>
      <c r="K27" s="5">
        <v>39</v>
      </c>
      <c r="L27" s="74">
        <v>51</v>
      </c>
      <c r="M27" s="75">
        <v>46</v>
      </c>
    </row>
    <row r="28" spans="1:13" ht="13.5" customHeight="1" x14ac:dyDescent="0.25">
      <c r="A28" s="74">
        <v>27</v>
      </c>
      <c r="B28" s="6">
        <v>1056</v>
      </c>
      <c r="C28" s="6" t="s">
        <v>179</v>
      </c>
      <c r="D28" s="6" t="s">
        <v>161</v>
      </c>
      <c r="E28" s="5">
        <v>19</v>
      </c>
      <c r="F28" s="19">
        <v>-6</v>
      </c>
      <c r="G28" s="5">
        <v>8</v>
      </c>
      <c r="H28" s="19">
        <v>-31</v>
      </c>
      <c r="I28" s="5">
        <v>12</v>
      </c>
      <c r="J28" s="19">
        <v>87</v>
      </c>
      <c r="K28" s="5">
        <v>87</v>
      </c>
      <c r="L28" s="74">
        <v>50</v>
      </c>
      <c r="M28" s="75">
        <v>43</v>
      </c>
    </row>
    <row r="29" spans="1:13" ht="13.5" customHeight="1" x14ac:dyDescent="0.25">
      <c r="A29" s="74">
        <v>28</v>
      </c>
      <c r="B29" s="6">
        <v>839</v>
      </c>
      <c r="C29" s="6" t="s">
        <v>206</v>
      </c>
      <c r="D29" s="6" t="s">
        <v>134</v>
      </c>
      <c r="E29" s="5">
        <v>21</v>
      </c>
      <c r="F29" s="19">
        <v>-43</v>
      </c>
      <c r="G29" s="5">
        <v>10</v>
      </c>
      <c r="H29" s="19">
        <v>21</v>
      </c>
      <c r="I29" s="5">
        <v>6</v>
      </c>
      <c r="J29" s="19">
        <v>71</v>
      </c>
      <c r="K29" s="5">
        <v>71</v>
      </c>
      <c r="L29" s="74">
        <v>49</v>
      </c>
      <c r="M29" s="75">
        <v>40</v>
      </c>
    </row>
    <row r="30" spans="1:13" ht="13.5" customHeight="1" x14ac:dyDescent="0.25">
      <c r="A30" s="74">
        <v>29</v>
      </c>
      <c r="B30" s="6">
        <v>1795</v>
      </c>
      <c r="C30" s="6" t="s">
        <v>180</v>
      </c>
      <c r="D30" s="6" t="s">
        <v>160</v>
      </c>
      <c r="E30" s="5">
        <v>10</v>
      </c>
      <c r="F30" s="19">
        <v>18</v>
      </c>
      <c r="G30" s="5">
        <v>4</v>
      </c>
      <c r="H30" s="19">
        <v>41</v>
      </c>
      <c r="I30" s="5">
        <v>2</v>
      </c>
      <c r="J30" s="19">
        <v>-10</v>
      </c>
      <c r="K30" s="5">
        <v>41</v>
      </c>
      <c r="L30" s="74">
        <v>49</v>
      </c>
      <c r="M30" s="75">
        <v>37</v>
      </c>
    </row>
    <row r="31" spans="1:13" ht="13.5" customHeight="1" x14ac:dyDescent="0.25">
      <c r="A31" s="74">
        <v>30</v>
      </c>
      <c r="B31" s="6">
        <v>1894</v>
      </c>
      <c r="C31" s="6" t="s">
        <v>200</v>
      </c>
      <c r="D31" s="6" t="s">
        <v>130</v>
      </c>
      <c r="E31" s="5">
        <v>15</v>
      </c>
      <c r="F31" s="19">
        <v>23</v>
      </c>
      <c r="G31" s="5">
        <v>16</v>
      </c>
      <c r="H31" s="19">
        <v>79</v>
      </c>
      <c r="I31" s="5">
        <v>11</v>
      </c>
      <c r="J31" s="19">
        <v>-55</v>
      </c>
      <c r="K31" s="5">
        <v>79</v>
      </c>
      <c r="L31" s="74">
        <v>47</v>
      </c>
      <c r="M31" s="75">
        <v>34</v>
      </c>
    </row>
    <row r="32" spans="1:13" ht="13.5" customHeight="1" x14ac:dyDescent="0.25">
      <c r="A32" s="74">
        <v>31</v>
      </c>
      <c r="B32" s="6">
        <v>481</v>
      </c>
      <c r="C32" s="6" t="s">
        <v>316</v>
      </c>
      <c r="D32" s="6" t="s">
        <v>53</v>
      </c>
      <c r="E32" s="5">
        <v>9</v>
      </c>
      <c r="F32" s="19">
        <v>10</v>
      </c>
      <c r="G32" s="5">
        <v>21</v>
      </c>
      <c r="H32" s="19">
        <v>-7</v>
      </c>
      <c r="I32" s="5">
        <v>1</v>
      </c>
      <c r="J32" s="19">
        <v>41</v>
      </c>
      <c r="K32" s="5">
        <v>41</v>
      </c>
      <c r="L32" s="74">
        <v>44</v>
      </c>
      <c r="M32" s="75">
        <v>31</v>
      </c>
    </row>
    <row r="33" spans="1:13" ht="13.5" customHeight="1" x14ac:dyDescent="0.25">
      <c r="A33" s="74">
        <v>32</v>
      </c>
      <c r="B33" s="6">
        <v>614</v>
      </c>
      <c r="C33" s="6" t="s">
        <v>199</v>
      </c>
      <c r="D33" s="6" t="s">
        <v>136</v>
      </c>
      <c r="E33" s="5">
        <v>1</v>
      </c>
      <c r="F33" s="19">
        <v>47</v>
      </c>
      <c r="G33" s="5">
        <v>19</v>
      </c>
      <c r="H33" s="19">
        <v>4</v>
      </c>
      <c r="I33" s="5">
        <v>2</v>
      </c>
      <c r="J33" s="19">
        <v>-10</v>
      </c>
      <c r="K33" s="5">
        <v>47</v>
      </c>
      <c r="L33" s="74">
        <v>41</v>
      </c>
      <c r="M33" s="75">
        <v>28</v>
      </c>
    </row>
    <row r="34" spans="1:13" ht="13.5" customHeight="1" x14ac:dyDescent="0.25">
      <c r="A34" s="74">
        <v>33</v>
      </c>
      <c r="B34" s="6">
        <v>6318</v>
      </c>
      <c r="C34" s="6" t="s">
        <v>352</v>
      </c>
      <c r="D34" s="6" t="s">
        <v>21</v>
      </c>
      <c r="E34" s="5">
        <v>3</v>
      </c>
      <c r="F34" s="19">
        <v>105</v>
      </c>
      <c r="G34" s="5">
        <v>13</v>
      </c>
      <c r="H34" s="19">
        <v>-4</v>
      </c>
      <c r="I34" s="5">
        <v>21</v>
      </c>
      <c r="J34" s="19">
        <v>-65</v>
      </c>
      <c r="K34" s="5">
        <v>105</v>
      </c>
      <c r="L34" s="74">
        <v>36</v>
      </c>
      <c r="M34" s="75">
        <v>26</v>
      </c>
    </row>
    <row r="35" spans="1:13" ht="13.5" customHeight="1" x14ac:dyDescent="0.25">
      <c r="A35" s="74">
        <v>34</v>
      </c>
      <c r="B35" s="6">
        <v>4801</v>
      </c>
      <c r="C35" s="6" t="s">
        <v>437</v>
      </c>
      <c r="D35" s="6" t="s">
        <v>156</v>
      </c>
      <c r="E35" s="5">
        <v>1</v>
      </c>
      <c r="F35" s="19">
        <v>3</v>
      </c>
      <c r="G35" s="5">
        <v>7</v>
      </c>
      <c r="H35" s="19">
        <v>10</v>
      </c>
      <c r="I35" s="5">
        <v>23</v>
      </c>
      <c r="J35" s="19">
        <v>18</v>
      </c>
      <c r="K35" s="5">
        <v>18</v>
      </c>
      <c r="L35" s="74">
        <v>31</v>
      </c>
      <c r="M35" s="75">
        <v>24</v>
      </c>
    </row>
    <row r="36" spans="1:13" ht="13.5" customHeight="1" x14ac:dyDescent="0.25">
      <c r="A36" s="74">
        <v>35</v>
      </c>
      <c r="B36" s="6">
        <v>1622</v>
      </c>
      <c r="C36" s="6" t="s">
        <v>263</v>
      </c>
      <c r="D36" s="6" t="s">
        <v>156</v>
      </c>
      <c r="E36" s="5">
        <v>6</v>
      </c>
      <c r="F36" s="19">
        <v>48</v>
      </c>
      <c r="G36" s="5">
        <v>8</v>
      </c>
      <c r="H36" s="19">
        <v>-45</v>
      </c>
      <c r="I36" s="5">
        <v>11</v>
      </c>
      <c r="J36" s="19">
        <v>26</v>
      </c>
      <c r="K36" s="5">
        <v>48</v>
      </c>
      <c r="L36" s="74">
        <v>29</v>
      </c>
      <c r="M36" s="75">
        <v>22</v>
      </c>
    </row>
    <row r="37" spans="1:13" ht="13.5" customHeight="1" x14ac:dyDescent="0.25">
      <c r="A37" s="74">
        <v>36</v>
      </c>
      <c r="B37" s="6">
        <v>1264</v>
      </c>
      <c r="C37" s="6" t="s">
        <v>191</v>
      </c>
      <c r="D37" s="6" t="s">
        <v>54</v>
      </c>
      <c r="E37" s="5">
        <v>3</v>
      </c>
      <c r="F37" s="19">
        <v>-27</v>
      </c>
      <c r="G37" s="5">
        <v>12</v>
      </c>
      <c r="H37" s="19">
        <v>3</v>
      </c>
      <c r="I37" s="5">
        <v>14</v>
      </c>
      <c r="J37" s="19">
        <v>50</v>
      </c>
      <c r="K37" s="5">
        <v>50</v>
      </c>
      <c r="L37" s="74">
        <v>26</v>
      </c>
      <c r="M37" s="75">
        <v>20</v>
      </c>
    </row>
    <row r="38" spans="1:13" ht="13.5" customHeight="1" x14ac:dyDescent="0.25">
      <c r="A38" s="74">
        <v>37</v>
      </c>
      <c r="B38" s="6">
        <v>777</v>
      </c>
      <c r="C38" s="6" t="s">
        <v>195</v>
      </c>
      <c r="D38" s="6" t="s">
        <v>134</v>
      </c>
      <c r="E38" s="5">
        <v>4</v>
      </c>
      <c r="F38" s="19">
        <v>13</v>
      </c>
      <c r="G38" s="5">
        <v>21</v>
      </c>
      <c r="H38" s="19">
        <v>28</v>
      </c>
      <c r="I38" s="5">
        <v>12</v>
      </c>
      <c r="J38" s="19">
        <v>-17</v>
      </c>
      <c r="K38" s="5">
        <v>28</v>
      </c>
      <c r="L38" s="74">
        <v>24</v>
      </c>
      <c r="M38" s="75">
        <v>18</v>
      </c>
    </row>
    <row r="39" spans="1:13" ht="13.5" customHeight="1" x14ac:dyDescent="0.25">
      <c r="A39" s="74">
        <v>38</v>
      </c>
      <c r="B39" s="6">
        <v>1518</v>
      </c>
      <c r="C39" s="6" t="s">
        <v>256</v>
      </c>
      <c r="D39" s="6" t="s">
        <v>123</v>
      </c>
      <c r="E39" s="5">
        <v>18</v>
      </c>
      <c r="F39" s="19">
        <v>47</v>
      </c>
      <c r="G39" s="5">
        <v>1</v>
      </c>
      <c r="H39" s="19">
        <v>97</v>
      </c>
      <c r="I39" s="5">
        <v>5</v>
      </c>
      <c r="J39" s="19">
        <v>-121</v>
      </c>
      <c r="K39" s="5">
        <v>97</v>
      </c>
      <c r="L39" s="74">
        <v>23</v>
      </c>
      <c r="M39" s="75">
        <v>16</v>
      </c>
    </row>
    <row r="40" spans="1:13" ht="13.5" customHeight="1" x14ac:dyDescent="0.25">
      <c r="A40" s="74">
        <v>39</v>
      </c>
      <c r="B40" s="6">
        <v>2557</v>
      </c>
      <c r="C40" s="6" t="s">
        <v>219</v>
      </c>
      <c r="D40" s="6" t="s">
        <v>140</v>
      </c>
      <c r="E40" s="5">
        <v>23</v>
      </c>
      <c r="F40" s="19">
        <v>-39</v>
      </c>
      <c r="G40" s="5">
        <v>17</v>
      </c>
      <c r="H40" s="19">
        <v>26</v>
      </c>
      <c r="I40" s="5">
        <v>8</v>
      </c>
      <c r="J40" s="19">
        <v>29</v>
      </c>
      <c r="K40" s="5">
        <v>29</v>
      </c>
      <c r="L40" s="74">
        <v>16</v>
      </c>
      <c r="M40" s="75">
        <v>14</v>
      </c>
    </row>
    <row r="41" spans="1:13" ht="13.5" customHeight="1" x14ac:dyDescent="0.25">
      <c r="A41" s="74">
        <v>40</v>
      </c>
      <c r="B41" s="6">
        <v>1306</v>
      </c>
      <c r="C41" s="6" t="s">
        <v>312</v>
      </c>
      <c r="D41" s="6" t="s">
        <v>15</v>
      </c>
      <c r="E41" s="5">
        <v>23</v>
      </c>
      <c r="F41" s="19">
        <v>-2</v>
      </c>
      <c r="G41" s="5">
        <v>16</v>
      </c>
      <c r="H41" s="19">
        <v>1</v>
      </c>
      <c r="I41" s="5">
        <v>8</v>
      </c>
      <c r="J41" s="19">
        <v>17</v>
      </c>
      <c r="K41" s="5">
        <v>17</v>
      </c>
      <c r="L41" s="74">
        <v>16</v>
      </c>
      <c r="M41" s="75">
        <v>12</v>
      </c>
    </row>
    <row r="42" spans="1:13" ht="13.5" customHeight="1" x14ac:dyDescent="0.25">
      <c r="A42" s="74">
        <v>41</v>
      </c>
      <c r="B42" s="6">
        <v>321</v>
      </c>
      <c r="C42" s="6" t="s">
        <v>261</v>
      </c>
      <c r="D42" s="6" t="s">
        <v>112</v>
      </c>
      <c r="E42" s="5">
        <v>20</v>
      </c>
      <c r="F42" s="19">
        <v>-18</v>
      </c>
      <c r="G42" s="5">
        <v>4</v>
      </c>
      <c r="H42" s="19">
        <v>-5</v>
      </c>
      <c r="I42" s="5">
        <v>23</v>
      </c>
      <c r="J42" s="19">
        <v>37</v>
      </c>
      <c r="K42" s="5">
        <v>37</v>
      </c>
      <c r="L42" s="74">
        <v>14</v>
      </c>
      <c r="M42" s="75">
        <v>10</v>
      </c>
    </row>
    <row r="43" spans="1:13" ht="13.5" customHeight="1" x14ac:dyDescent="0.25">
      <c r="A43" s="74">
        <v>42</v>
      </c>
      <c r="B43" s="6">
        <v>6322</v>
      </c>
      <c r="C43" s="6" t="s">
        <v>435</v>
      </c>
      <c r="D43" s="6" t="s">
        <v>136</v>
      </c>
      <c r="E43" s="5">
        <v>21</v>
      </c>
      <c r="F43" s="19">
        <v>3</v>
      </c>
      <c r="G43" s="5">
        <v>20</v>
      </c>
      <c r="H43" s="19">
        <v>-7</v>
      </c>
      <c r="I43" s="5">
        <v>3</v>
      </c>
      <c r="J43" s="19">
        <v>17</v>
      </c>
      <c r="K43" s="5">
        <v>17</v>
      </c>
      <c r="L43" s="74">
        <v>13</v>
      </c>
      <c r="M43" s="75">
        <v>9</v>
      </c>
    </row>
    <row r="44" spans="1:13" ht="13.5" customHeight="1" x14ac:dyDescent="0.25">
      <c r="A44" s="74">
        <v>43</v>
      </c>
      <c r="B44" s="6">
        <v>2594</v>
      </c>
      <c r="C44" s="6" t="s">
        <v>249</v>
      </c>
      <c r="D44" s="6" t="s">
        <v>53</v>
      </c>
      <c r="E44" s="5">
        <v>10</v>
      </c>
      <c r="F44" s="19">
        <v>0</v>
      </c>
      <c r="G44" s="5">
        <v>20</v>
      </c>
      <c r="H44" s="19">
        <v>25</v>
      </c>
      <c r="I44" s="5">
        <v>8</v>
      </c>
      <c r="J44" s="19">
        <v>-19</v>
      </c>
      <c r="K44" s="5">
        <v>25</v>
      </c>
      <c r="L44" s="74">
        <v>6</v>
      </c>
      <c r="M44" s="75">
        <v>8</v>
      </c>
    </row>
    <row r="45" spans="1:13" ht="13.5" customHeight="1" x14ac:dyDescent="0.25">
      <c r="A45" s="74">
        <v>44</v>
      </c>
      <c r="B45" s="6">
        <v>4831</v>
      </c>
      <c r="C45" s="6" t="s">
        <v>220</v>
      </c>
      <c r="D45" s="6" t="s">
        <v>53</v>
      </c>
      <c r="E45" s="5">
        <v>18</v>
      </c>
      <c r="F45" s="19">
        <v>-11</v>
      </c>
      <c r="G45" s="5">
        <v>7</v>
      </c>
      <c r="H45" s="19">
        <v>-76</v>
      </c>
      <c r="I45" s="5">
        <v>5</v>
      </c>
      <c r="J45" s="19">
        <v>91</v>
      </c>
      <c r="K45" s="5">
        <v>91</v>
      </c>
      <c r="L45" s="74">
        <v>4</v>
      </c>
      <c r="M45" s="75">
        <v>7</v>
      </c>
    </row>
    <row r="46" spans="1:13" ht="13.5" customHeight="1" x14ac:dyDescent="0.25">
      <c r="A46" s="74">
        <v>45</v>
      </c>
      <c r="B46" s="6">
        <v>1813</v>
      </c>
      <c r="C46" s="6" t="s">
        <v>229</v>
      </c>
      <c r="D46" s="6" t="s">
        <v>128</v>
      </c>
      <c r="E46" s="5">
        <v>11</v>
      </c>
      <c r="F46" s="19">
        <v>48</v>
      </c>
      <c r="G46" s="5">
        <v>23</v>
      </c>
      <c r="H46" s="19">
        <v>-15</v>
      </c>
      <c r="I46" s="5">
        <v>19</v>
      </c>
      <c r="J46" s="19">
        <v>-29</v>
      </c>
      <c r="K46" s="5">
        <v>48</v>
      </c>
      <c r="L46" s="74">
        <v>4</v>
      </c>
      <c r="M46" s="75">
        <v>6</v>
      </c>
    </row>
    <row r="47" spans="1:13" ht="13.5" customHeight="1" x14ac:dyDescent="0.25">
      <c r="A47" s="74">
        <v>46</v>
      </c>
      <c r="B47" s="6">
        <v>2518</v>
      </c>
      <c r="C47" s="6" t="s">
        <v>284</v>
      </c>
      <c r="D47" s="6" t="s">
        <v>54</v>
      </c>
      <c r="E47" s="5">
        <v>12</v>
      </c>
      <c r="F47" s="19">
        <v>-29</v>
      </c>
      <c r="G47" s="5">
        <v>15</v>
      </c>
      <c r="H47" s="19">
        <v>24</v>
      </c>
      <c r="I47" s="5">
        <v>19</v>
      </c>
      <c r="J47" s="19">
        <v>9</v>
      </c>
      <c r="K47" s="5">
        <v>24</v>
      </c>
      <c r="L47" s="74">
        <v>4</v>
      </c>
      <c r="M47" s="75">
        <v>5</v>
      </c>
    </row>
    <row r="48" spans="1:13" ht="13.5" customHeight="1" x14ac:dyDescent="0.25">
      <c r="A48" s="74">
        <v>47</v>
      </c>
      <c r="B48" s="6">
        <v>2281</v>
      </c>
      <c r="C48" s="6" t="s">
        <v>183</v>
      </c>
      <c r="D48" s="6" t="s">
        <v>133</v>
      </c>
      <c r="E48" s="5">
        <v>14</v>
      </c>
      <c r="F48" s="19">
        <v>-46</v>
      </c>
      <c r="G48" s="5">
        <v>22</v>
      </c>
      <c r="H48" s="19">
        <v>2</v>
      </c>
      <c r="I48" s="5">
        <v>9</v>
      </c>
      <c r="J48" s="19">
        <v>47</v>
      </c>
      <c r="K48" s="5">
        <v>47</v>
      </c>
      <c r="L48" s="74">
        <v>3</v>
      </c>
      <c r="M48" s="75">
        <v>4</v>
      </c>
    </row>
    <row r="49" spans="1:13" ht="13.5" customHeight="1" x14ac:dyDescent="0.25">
      <c r="A49" s="74">
        <v>48</v>
      </c>
      <c r="B49" s="6">
        <v>1509</v>
      </c>
      <c r="C49" s="6" t="s">
        <v>212</v>
      </c>
      <c r="D49" s="6" t="s">
        <v>15</v>
      </c>
      <c r="E49" s="5">
        <v>9</v>
      </c>
      <c r="F49" s="19">
        <v>5</v>
      </c>
      <c r="G49" s="5">
        <v>3</v>
      </c>
      <c r="H49" s="19">
        <v>3</v>
      </c>
      <c r="I49" s="5">
        <v>13</v>
      </c>
      <c r="J49" s="19">
        <v>-5</v>
      </c>
      <c r="K49" s="5">
        <v>5</v>
      </c>
      <c r="L49" s="74">
        <v>3</v>
      </c>
      <c r="M49" s="75">
        <v>3</v>
      </c>
    </row>
    <row r="50" spans="1:13" ht="13.5" customHeight="1" x14ac:dyDescent="0.25">
      <c r="A50" s="74">
        <v>49</v>
      </c>
      <c r="B50" s="6">
        <v>326</v>
      </c>
      <c r="C50" s="6" t="s">
        <v>228</v>
      </c>
      <c r="D50" s="6" t="s">
        <v>125</v>
      </c>
      <c r="E50" s="5">
        <v>21</v>
      </c>
      <c r="F50" s="19">
        <v>-9</v>
      </c>
      <c r="G50" s="5">
        <v>19</v>
      </c>
      <c r="H50" s="19">
        <v>68</v>
      </c>
      <c r="I50" s="5">
        <v>21</v>
      </c>
      <c r="J50" s="19">
        <v>-59</v>
      </c>
      <c r="K50" s="5">
        <v>68</v>
      </c>
      <c r="L50" s="74">
        <v>0</v>
      </c>
      <c r="M50" s="75">
        <v>2</v>
      </c>
    </row>
    <row r="51" spans="1:13" ht="13.5" customHeight="1" x14ac:dyDescent="0.25">
      <c r="A51" s="74">
        <v>50</v>
      </c>
      <c r="B51" s="6">
        <v>5757</v>
      </c>
      <c r="C51" s="6" t="s">
        <v>270</v>
      </c>
      <c r="D51" s="6" t="s">
        <v>167</v>
      </c>
      <c r="E51" s="5">
        <v>13</v>
      </c>
      <c r="F51" s="19">
        <v>-68</v>
      </c>
      <c r="G51" s="5">
        <v>11</v>
      </c>
      <c r="H51" s="19">
        <v>40</v>
      </c>
      <c r="I51" s="5">
        <v>11</v>
      </c>
      <c r="J51" s="19">
        <v>26</v>
      </c>
      <c r="K51" s="5">
        <v>40</v>
      </c>
      <c r="L51" s="74">
        <v>-2</v>
      </c>
      <c r="M51" s="75">
        <v>1</v>
      </c>
    </row>
    <row r="52" spans="1:13" ht="13.5" customHeight="1" x14ac:dyDescent="0.25">
      <c r="A52" s="74">
        <v>51</v>
      </c>
      <c r="B52" s="6">
        <v>2972</v>
      </c>
      <c r="C52" s="6" t="s">
        <v>303</v>
      </c>
      <c r="D52" s="6" t="s">
        <v>139</v>
      </c>
      <c r="E52" s="5">
        <v>4</v>
      </c>
      <c r="F52" s="19">
        <v>19</v>
      </c>
      <c r="G52" s="5">
        <v>23</v>
      </c>
      <c r="H52" s="19">
        <v>-35</v>
      </c>
      <c r="I52" s="5">
        <v>10</v>
      </c>
      <c r="J52" s="19">
        <v>12</v>
      </c>
      <c r="K52" s="5">
        <v>19</v>
      </c>
      <c r="L52" s="74">
        <v>-4</v>
      </c>
      <c r="M52" s="75">
        <v>0</v>
      </c>
    </row>
    <row r="53" spans="1:13" ht="13.5" customHeight="1" x14ac:dyDescent="0.25">
      <c r="A53" s="74">
        <v>52</v>
      </c>
      <c r="B53" s="6">
        <v>1014</v>
      </c>
      <c r="C53" s="6" t="s">
        <v>332</v>
      </c>
      <c r="D53" s="6" t="s">
        <v>21</v>
      </c>
      <c r="E53" s="5">
        <v>5</v>
      </c>
      <c r="F53" s="19">
        <v>-3</v>
      </c>
      <c r="G53" s="5">
        <v>6</v>
      </c>
      <c r="H53" s="19">
        <v>-25</v>
      </c>
      <c r="I53" s="5">
        <v>4</v>
      </c>
      <c r="J53" s="19">
        <v>20</v>
      </c>
      <c r="K53" s="5">
        <v>20</v>
      </c>
      <c r="L53" s="74">
        <v>-8</v>
      </c>
      <c r="M53" s="75">
        <v>0</v>
      </c>
    </row>
    <row r="54" spans="1:13" ht="13.5" customHeight="1" x14ac:dyDescent="0.25">
      <c r="A54" s="74">
        <v>53</v>
      </c>
      <c r="B54" s="6">
        <v>1941</v>
      </c>
      <c r="C54" s="6" t="s">
        <v>197</v>
      </c>
      <c r="D54" s="6" t="s">
        <v>119</v>
      </c>
      <c r="E54" s="5">
        <v>16</v>
      </c>
      <c r="F54" s="19">
        <v>-41</v>
      </c>
      <c r="G54" s="5">
        <v>15</v>
      </c>
      <c r="H54" s="19">
        <v>-70</v>
      </c>
      <c r="I54" s="5">
        <v>21</v>
      </c>
      <c r="J54" s="19">
        <v>95</v>
      </c>
      <c r="K54" s="5">
        <v>95</v>
      </c>
      <c r="L54" s="74">
        <v>-16</v>
      </c>
      <c r="M54" s="75">
        <v>0</v>
      </c>
    </row>
    <row r="55" spans="1:13" ht="13.5" customHeight="1" x14ac:dyDescent="0.25">
      <c r="A55" s="74">
        <v>54</v>
      </c>
      <c r="B55" s="6">
        <v>780</v>
      </c>
      <c r="C55" s="6" t="s">
        <v>281</v>
      </c>
      <c r="D55" s="6" t="s">
        <v>134</v>
      </c>
      <c r="E55" s="5">
        <v>15</v>
      </c>
      <c r="F55" s="19">
        <v>-27</v>
      </c>
      <c r="G55" s="5">
        <v>2</v>
      </c>
      <c r="H55" s="19">
        <v>-10</v>
      </c>
      <c r="I55" s="5">
        <v>23</v>
      </c>
      <c r="J55" s="19">
        <v>19</v>
      </c>
      <c r="K55" s="5">
        <v>19</v>
      </c>
      <c r="L55" s="74">
        <v>-18</v>
      </c>
      <c r="M55" s="75">
        <v>0</v>
      </c>
    </row>
    <row r="56" spans="1:13" ht="13.5" customHeight="1" x14ac:dyDescent="0.25">
      <c r="A56" s="74">
        <v>55</v>
      </c>
      <c r="B56" s="6">
        <v>2369</v>
      </c>
      <c r="C56" s="6" t="s">
        <v>245</v>
      </c>
      <c r="D56" s="6" t="s">
        <v>120</v>
      </c>
      <c r="E56" s="5">
        <v>5</v>
      </c>
      <c r="F56" s="19">
        <v>5</v>
      </c>
      <c r="G56" s="5">
        <v>15</v>
      </c>
      <c r="H56" s="19">
        <v>-14</v>
      </c>
      <c r="I56" s="5">
        <v>7</v>
      </c>
      <c r="J56" s="19">
        <v>-9</v>
      </c>
      <c r="K56" s="5">
        <v>5</v>
      </c>
      <c r="L56" s="74">
        <v>-18</v>
      </c>
      <c r="M56" s="75">
        <v>0</v>
      </c>
    </row>
    <row r="57" spans="1:13" ht="13.5" customHeight="1" x14ac:dyDescent="0.25">
      <c r="A57" s="74">
        <v>56</v>
      </c>
      <c r="B57" s="6">
        <v>1444</v>
      </c>
      <c r="C57" s="6" t="s">
        <v>311</v>
      </c>
      <c r="D57" s="6" t="s">
        <v>414</v>
      </c>
      <c r="E57" s="5">
        <v>17</v>
      </c>
      <c r="F57" s="19">
        <v>11</v>
      </c>
      <c r="G57" s="5">
        <v>16</v>
      </c>
      <c r="H57" s="19">
        <v>-4</v>
      </c>
      <c r="I57" s="5">
        <v>8</v>
      </c>
      <c r="J57" s="19">
        <v>-27</v>
      </c>
      <c r="K57" s="5">
        <v>11</v>
      </c>
      <c r="L57" s="74">
        <v>-20</v>
      </c>
      <c r="M57" s="75">
        <v>0</v>
      </c>
    </row>
    <row r="58" spans="1:13" ht="13.5" customHeight="1" x14ac:dyDescent="0.25">
      <c r="A58" s="74">
        <v>57</v>
      </c>
      <c r="B58" s="6">
        <v>883</v>
      </c>
      <c r="C58" s="6" t="s">
        <v>355</v>
      </c>
      <c r="D58" s="6" t="s">
        <v>55</v>
      </c>
      <c r="E58" s="5">
        <v>6</v>
      </c>
      <c r="F58" s="19">
        <v>-6</v>
      </c>
      <c r="G58" s="5">
        <v>18</v>
      </c>
      <c r="H58" s="19">
        <v>-24</v>
      </c>
      <c r="I58" s="5">
        <v>7</v>
      </c>
      <c r="J58" s="19">
        <v>6</v>
      </c>
      <c r="K58" s="5">
        <v>6</v>
      </c>
      <c r="L58" s="74">
        <v>-24</v>
      </c>
      <c r="M58" s="75">
        <v>0</v>
      </c>
    </row>
    <row r="59" spans="1:13" ht="13.5" customHeight="1" x14ac:dyDescent="0.25">
      <c r="A59" s="74">
        <v>58</v>
      </c>
      <c r="B59" s="6">
        <v>1747</v>
      </c>
      <c r="C59" s="6" t="s">
        <v>258</v>
      </c>
      <c r="D59" s="6" t="s">
        <v>44</v>
      </c>
      <c r="E59" s="5">
        <v>20</v>
      </c>
      <c r="F59" s="19">
        <v>-68</v>
      </c>
      <c r="G59" s="5">
        <v>5</v>
      </c>
      <c r="H59" s="19">
        <v>66</v>
      </c>
      <c r="I59" s="5">
        <v>3</v>
      </c>
      <c r="J59" s="19">
        <v>-23</v>
      </c>
      <c r="K59" s="5">
        <v>66</v>
      </c>
      <c r="L59" s="74">
        <v>-25</v>
      </c>
      <c r="M59" s="75">
        <v>0</v>
      </c>
    </row>
    <row r="60" spans="1:13" ht="13.5" customHeight="1" x14ac:dyDescent="0.25">
      <c r="A60" s="74">
        <v>59</v>
      </c>
      <c r="B60" s="6">
        <v>1903</v>
      </c>
      <c r="C60" s="6" t="s">
        <v>215</v>
      </c>
      <c r="D60" s="6" t="s">
        <v>345</v>
      </c>
      <c r="E60" s="5">
        <v>17</v>
      </c>
      <c r="F60" s="19">
        <v>9</v>
      </c>
      <c r="G60" s="5">
        <v>5</v>
      </c>
      <c r="H60" s="19">
        <v>30</v>
      </c>
      <c r="I60" s="5">
        <v>15</v>
      </c>
      <c r="J60" s="19">
        <v>-66</v>
      </c>
      <c r="K60" s="5">
        <v>30</v>
      </c>
      <c r="L60" s="74">
        <v>-27</v>
      </c>
      <c r="M60" s="75">
        <v>0</v>
      </c>
    </row>
    <row r="61" spans="1:13" ht="13.5" customHeight="1" x14ac:dyDescent="0.25">
      <c r="A61" s="74">
        <v>60</v>
      </c>
      <c r="B61" s="6">
        <v>785</v>
      </c>
      <c r="C61" s="6" t="s">
        <v>193</v>
      </c>
      <c r="D61" s="6" t="s">
        <v>21</v>
      </c>
      <c r="E61" s="5">
        <v>16</v>
      </c>
      <c r="F61" s="19">
        <v>-19</v>
      </c>
      <c r="G61" s="5">
        <v>2</v>
      </c>
      <c r="H61" s="19">
        <v>-12</v>
      </c>
      <c r="I61" s="5">
        <v>15</v>
      </c>
      <c r="J61" s="19">
        <v>0</v>
      </c>
      <c r="K61" s="5">
        <v>0</v>
      </c>
      <c r="L61" s="74">
        <v>-31</v>
      </c>
      <c r="M61" s="75">
        <v>0</v>
      </c>
    </row>
    <row r="62" spans="1:13" ht="13.5" customHeight="1" x14ac:dyDescent="0.25">
      <c r="A62" s="74">
        <v>61</v>
      </c>
      <c r="B62" s="6">
        <v>835</v>
      </c>
      <c r="C62" s="6" t="s">
        <v>360</v>
      </c>
      <c r="D62" s="6" t="s">
        <v>52</v>
      </c>
      <c r="E62" s="5">
        <v>13</v>
      </c>
      <c r="F62" s="19">
        <v>34</v>
      </c>
      <c r="G62" s="5">
        <v>14</v>
      </c>
      <c r="H62" s="19">
        <v>-5</v>
      </c>
      <c r="I62" s="5">
        <v>13</v>
      </c>
      <c r="J62" s="19">
        <v>-61</v>
      </c>
      <c r="K62" s="5">
        <v>34</v>
      </c>
      <c r="L62" s="74">
        <v>-32</v>
      </c>
      <c r="M62" s="75">
        <v>0</v>
      </c>
    </row>
    <row r="63" spans="1:13" ht="13.5" customHeight="1" x14ac:dyDescent="0.25">
      <c r="A63" s="74">
        <v>62</v>
      </c>
      <c r="B63" s="6">
        <v>1954</v>
      </c>
      <c r="C63" s="6" t="s">
        <v>240</v>
      </c>
      <c r="D63" s="6" t="s">
        <v>24</v>
      </c>
      <c r="E63" s="5">
        <v>19</v>
      </c>
      <c r="F63" s="19">
        <v>-66</v>
      </c>
      <c r="G63" s="5">
        <v>18</v>
      </c>
      <c r="H63" s="19">
        <v>38</v>
      </c>
      <c r="I63" s="5">
        <v>1</v>
      </c>
      <c r="J63" s="19">
        <v>-13</v>
      </c>
      <c r="K63" s="5">
        <v>38</v>
      </c>
      <c r="L63" s="74">
        <v>-41</v>
      </c>
      <c r="M63" s="75">
        <v>0</v>
      </c>
    </row>
    <row r="64" spans="1:13" ht="13.5" customHeight="1" x14ac:dyDescent="0.25">
      <c r="A64" s="74">
        <v>63</v>
      </c>
      <c r="B64" s="6">
        <v>2750</v>
      </c>
      <c r="C64" s="6" t="s">
        <v>320</v>
      </c>
      <c r="D64" s="6" t="s">
        <v>66</v>
      </c>
      <c r="E64" s="5">
        <v>2</v>
      </c>
      <c r="F64" s="19">
        <v>-15</v>
      </c>
      <c r="G64" s="5">
        <v>2</v>
      </c>
      <c r="H64" s="19">
        <v>52</v>
      </c>
      <c r="I64" s="5">
        <v>17</v>
      </c>
      <c r="J64" s="19">
        <v>-80</v>
      </c>
      <c r="K64" s="5">
        <v>52</v>
      </c>
      <c r="L64" s="74">
        <v>-43</v>
      </c>
      <c r="M64" s="75">
        <v>0</v>
      </c>
    </row>
    <row r="65" spans="1:13" ht="13.5" customHeight="1" x14ac:dyDescent="0.25">
      <c r="A65" s="74">
        <v>64</v>
      </c>
      <c r="B65" s="6">
        <v>838</v>
      </c>
      <c r="C65" s="6" t="s">
        <v>205</v>
      </c>
      <c r="D65" s="6" t="s">
        <v>134</v>
      </c>
      <c r="E65" s="5">
        <v>23</v>
      </c>
      <c r="F65" s="19">
        <v>31</v>
      </c>
      <c r="G65" s="5">
        <v>19</v>
      </c>
      <c r="H65" s="19">
        <v>-52</v>
      </c>
      <c r="I65" s="5">
        <v>10</v>
      </c>
      <c r="J65" s="19">
        <v>-22</v>
      </c>
      <c r="K65" s="5">
        <v>31</v>
      </c>
      <c r="L65" s="74">
        <v>-43</v>
      </c>
      <c r="M65" s="75">
        <v>0</v>
      </c>
    </row>
    <row r="66" spans="1:13" ht="13.5" customHeight="1" x14ac:dyDescent="0.25">
      <c r="A66" s="74">
        <v>65</v>
      </c>
      <c r="B66" s="6">
        <v>1098</v>
      </c>
      <c r="C66" s="6" t="s">
        <v>290</v>
      </c>
      <c r="D66" s="6" t="s">
        <v>17</v>
      </c>
      <c r="E66" s="5">
        <v>13</v>
      </c>
      <c r="F66" s="19">
        <v>-18</v>
      </c>
      <c r="G66" s="5">
        <v>22</v>
      </c>
      <c r="H66" s="19">
        <v>-28</v>
      </c>
      <c r="I66" s="5">
        <v>11</v>
      </c>
      <c r="J66" s="19">
        <v>3</v>
      </c>
      <c r="K66" s="5">
        <v>3</v>
      </c>
      <c r="L66" s="74">
        <v>-43</v>
      </c>
      <c r="M66" s="75">
        <v>0</v>
      </c>
    </row>
    <row r="67" spans="1:13" ht="13.5" customHeight="1" x14ac:dyDescent="0.25">
      <c r="A67" s="74">
        <v>66</v>
      </c>
      <c r="B67" s="6">
        <v>4984</v>
      </c>
      <c r="C67" s="6" t="s">
        <v>358</v>
      </c>
      <c r="D67" s="6" t="s">
        <v>12</v>
      </c>
      <c r="E67" s="5">
        <v>7</v>
      </c>
      <c r="F67" s="19">
        <v>4</v>
      </c>
      <c r="G67" s="5">
        <v>9</v>
      </c>
      <c r="H67" s="19">
        <v>-23</v>
      </c>
      <c r="I67" s="5">
        <v>20</v>
      </c>
      <c r="J67" s="19">
        <v>-25</v>
      </c>
      <c r="K67" s="5">
        <v>4</v>
      </c>
      <c r="L67" s="74">
        <v>-44</v>
      </c>
      <c r="M67" s="75">
        <v>0</v>
      </c>
    </row>
    <row r="68" spans="1:13" ht="13.5" customHeight="1" x14ac:dyDescent="0.25">
      <c r="A68" s="74">
        <v>67</v>
      </c>
      <c r="B68" s="6">
        <v>784</v>
      </c>
      <c r="C68" s="6" t="s">
        <v>341</v>
      </c>
      <c r="D68" s="6" t="s">
        <v>21</v>
      </c>
      <c r="E68" s="5">
        <v>23</v>
      </c>
      <c r="F68" s="19">
        <v>42</v>
      </c>
      <c r="G68" s="5">
        <v>23</v>
      </c>
      <c r="H68" s="19">
        <v>-21</v>
      </c>
      <c r="I68" s="5">
        <v>23</v>
      </c>
      <c r="J68" s="19">
        <v>-68</v>
      </c>
      <c r="K68" s="5">
        <v>42</v>
      </c>
      <c r="L68" s="74">
        <v>-47</v>
      </c>
      <c r="M68" s="75">
        <v>0</v>
      </c>
    </row>
    <row r="69" spans="1:13" ht="13.5" customHeight="1" x14ac:dyDescent="0.25">
      <c r="A69" s="74">
        <v>68</v>
      </c>
      <c r="B69" s="6">
        <v>1143</v>
      </c>
      <c r="C69" s="6" t="s">
        <v>267</v>
      </c>
      <c r="D69" s="6" t="s">
        <v>23</v>
      </c>
      <c r="E69" s="5">
        <v>9</v>
      </c>
      <c r="F69" s="19">
        <v>-28</v>
      </c>
      <c r="G69" s="5">
        <v>11</v>
      </c>
      <c r="H69" s="19">
        <v>-14</v>
      </c>
      <c r="I69" s="5">
        <v>23</v>
      </c>
      <c r="J69" s="19">
        <v>-6</v>
      </c>
      <c r="K69" s="5">
        <v>-6</v>
      </c>
      <c r="L69" s="74">
        <v>-48</v>
      </c>
      <c r="M69" s="75">
        <v>0</v>
      </c>
    </row>
    <row r="70" spans="1:13" ht="13.5" customHeight="1" x14ac:dyDescent="0.25">
      <c r="A70" s="74">
        <v>69</v>
      </c>
      <c r="B70" s="6">
        <v>4967</v>
      </c>
      <c r="C70" s="6" t="s">
        <v>262</v>
      </c>
      <c r="D70" s="6" t="s">
        <v>132</v>
      </c>
      <c r="E70" s="5">
        <v>16</v>
      </c>
      <c r="F70" s="19">
        <v>47</v>
      </c>
      <c r="G70" s="5">
        <v>16</v>
      </c>
      <c r="H70" s="19">
        <v>-76</v>
      </c>
      <c r="I70" s="5">
        <v>3</v>
      </c>
      <c r="J70" s="19">
        <v>-23</v>
      </c>
      <c r="K70" s="5">
        <v>47</v>
      </c>
      <c r="L70" s="74">
        <v>-52</v>
      </c>
      <c r="M70" s="75">
        <v>0</v>
      </c>
    </row>
    <row r="71" spans="1:13" ht="13.5" customHeight="1" x14ac:dyDescent="0.25">
      <c r="A71" s="74">
        <v>70</v>
      </c>
      <c r="B71" s="6">
        <v>1129</v>
      </c>
      <c r="C71" s="6" t="s">
        <v>239</v>
      </c>
      <c r="D71" s="6" t="s">
        <v>116</v>
      </c>
      <c r="E71" s="5">
        <v>2</v>
      </c>
      <c r="F71" s="19">
        <v>31</v>
      </c>
      <c r="G71" s="5">
        <v>18</v>
      </c>
      <c r="H71" s="19">
        <v>-28</v>
      </c>
      <c r="I71" s="5">
        <v>22</v>
      </c>
      <c r="J71" s="19">
        <v>-67</v>
      </c>
      <c r="K71" s="5">
        <v>31</v>
      </c>
      <c r="L71" s="74">
        <v>-64</v>
      </c>
      <c r="M71" s="75">
        <v>0</v>
      </c>
    </row>
    <row r="72" spans="1:13" ht="13.5" customHeight="1" x14ac:dyDescent="0.25">
      <c r="A72" s="74">
        <v>71</v>
      </c>
      <c r="B72" s="6">
        <v>1867</v>
      </c>
      <c r="C72" s="6" t="s">
        <v>283</v>
      </c>
      <c r="D72" s="6" t="s">
        <v>162</v>
      </c>
      <c r="E72" s="5">
        <v>15</v>
      </c>
      <c r="F72" s="19">
        <v>17</v>
      </c>
      <c r="G72" s="5">
        <v>3</v>
      </c>
      <c r="H72" s="19">
        <v>-37</v>
      </c>
      <c r="I72" s="5">
        <v>18</v>
      </c>
      <c r="J72" s="19">
        <v>-44</v>
      </c>
      <c r="K72" s="5">
        <v>17</v>
      </c>
      <c r="L72" s="74">
        <v>-64</v>
      </c>
      <c r="M72" s="75">
        <v>0</v>
      </c>
    </row>
    <row r="73" spans="1:13" ht="13.5" customHeight="1" x14ac:dyDescent="0.25">
      <c r="A73" s="74">
        <v>72</v>
      </c>
      <c r="B73" s="6">
        <v>1835</v>
      </c>
      <c r="C73" s="6" t="s">
        <v>202</v>
      </c>
      <c r="D73" s="6" t="s">
        <v>123</v>
      </c>
      <c r="E73" s="5">
        <v>3</v>
      </c>
      <c r="F73" s="19">
        <v>-23</v>
      </c>
      <c r="G73" s="5">
        <v>10</v>
      </c>
      <c r="H73" s="19">
        <v>1</v>
      </c>
      <c r="I73" s="5">
        <v>20</v>
      </c>
      <c r="J73" s="19">
        <v>-43</v>
      </c>
      <c r="K73" s="5">
        <v>1</v>
      </c>
      <c r="L73" s="74">
        <v>-65</v>
      </c>
      <c r="M73" s="75">
        <v>0</v>
      </c>
    </row>
    <row r="74" spans="1:13" ht="13.5" customHeight="1" x14ac:dyDescent="0.25">
      <c r="A74" s="74">
        <v>73</v>
      </c>
      <c r="B74" s="6">
        <v>1685</v>
      </c>
      <c r="C74" s="6" t="s">
        <v>276</v>
      </c>
      <c r="D74" s="6" t="s">
        <v>27</v>
      </c>
      <c r="E74" s="5">
        <v>22</v>
      </c>
      <c r="F74" s="19">
        <v>0</v>
      </c>
      <c r="G74" s="5">
        <v>21</v>
      </c>
      <c r="H74" s="19">
        <v>-57</v>
      </c>
      <c r="I74" s="5">
        <v>17</v>
      </c>
      <c r="J74" s="19">
        <v>-12</v>
      </c>
      <c r="K74" s="5">
        <v>0</v>
      </c>
      <c r="L74" s="74">
        <v>-69</v>
      </c>
      <c r="M74" s="75">
        <v>0</v>
      </c>
    </row>
    <row r="75" spans="1:13" ht="13.5" customHeight="1" x14ac:dyDescent="0.25">
      <c r="A75" s="74">
        <v>74</v>
      </c>
      <c r="B75" s="6">
        <v>2399</v>
      </c>
      <c r="C75" s="6" t="s">
        <v>211</v>
      </c>
      <c r="D75" s="6" t="s">
        <v>66</v>
      </c>
      <c r="E75" s="5">
        <v>10</v>
      </c>
      <c r="F75" s="19">
        <v>12</v>
      </c>
      <c r="G75" s="5">
        <v>17</v>
      </c>
      <c r="H75" s="19">
        <v>24</v>
      </c>
      <c r="I75" s="5">
        <v>12</v>
      </c>
      <c r="J75" s="19">
        <v>-111</v>
      </c>
      <c r="K75" s="5">
        <v>24</v>
      </c>
      <c r="L75" s="74">
        <v>-75</v>
      </c>
      <c r="M75" s="75">
        <v>0</v>
      </c>
    </row>
    <row r="76" spans="1:13" ht="13.5" customHeight="1" x14ac:dyDescent="0.25">
      <c r="A76" s="74">
        <v>75</v>
      </c>
      <c r="B76" s="6">
        <v>1043</v>
      </c>
      <c r="C76" s="6" t="s">
        <v>221</v>
      </c>
      <c r="D76" s="6" t="s">
        <v>58</v>
      </c>
      <c r="E76" s="5">
        <v>12</v>
      </c>
      <c r="F76" s="19">
        <v>-1</v>
      </c>
      <c r="G76" s="5">
        <v>14</v>
      </c>
      <c r="H76" s="19">
        <v>1</v>
      </c>
      <c r="I76" s="5">
        <v>22</v>
      </c>
      <c r="J76" s="19">
        <v>-83</v>
      </c>
      <c r="K76" s="5">
        <v>1</v>
      </c>
      <c r="L76" s="74">
        <v>-83</v>
      </c>
      <c r="M76" s="75">
        <v>0</v>
      </c>
    </row>
    <row r="77" spans="1:13" ht="13.5" customHeight="1" x14ac:dyDescent="0.25">
      <c r="A77" s="74">
        <v>76</v>
      </c>
      <c r="B77" s="6">
        <v>1291</v>
      </c>
      <c r="C77" s="6" t="s">
        <v>298</v>
      </c>
      <c r="D77" s="6" t="s">
        <v>114</v>
      </c>
      <c r="E77" s="5">
        <v>3</v>
      </c>
      <c r="F77" s="19">
        <v>-55</v>
      </c>
      <c r="G77" s="5">
        <v>17</v>
      </c>
      <c r="H77" s="19">
        <v>-38</v>
      </c>
      <c r="I77" s="5">
        <v>19</v>
      </c>
      <c r="J77" s="19">
        <v>9</v>
      </c>
      <c r="K77" s="5">
        <v>9</v>
      </c>
      <c r="L77" s="74">
        <v>-84</v>
      </c>
      <c r="M77" s="75">
        <v>0</v>
      </c>
    </row>
    <row r="78" spans="1:13" ht="13.5" customHeight="1" x14ac:dyDescent="0.25">
      <c r="A78" s="74">
        <v>77</v>
      </c>
      <c r="B78" s="6">
        <v>771</v>
      </c>
      <c r="C78" s="6" t="s">
        <v>313</v>
      </c>
      <c r="D78" s="6" t="s">
        <v>19</v>
      </c>
      <c r="E78" s="5">
        <v>6</v>
      </c>
      <c r="F78" s="19">
        <v>-38</v>
      </c>
      <c r="G78" s="5">
        <v>5</v>
      </c>
      <c r="H78" s="19">
        <v>-60</v>
      </c>
      <c r="I78" s="5">
        <v>9</v>
      </c>
      <c r="J78" s="19">
        <v>13</v>
      </c>
      <c r="K78" s="5">
        <v>13</v>
      </c>
      <c r="L78" s="74">
        <v>-85</v>
      </c>
      <c r="M78" s="75">
        <v>0</v>
      </c>
    </row>
    <row r="79" spans="1:13" ht="13.5" customHeight="1" x14ac:dyDescent="0.25">
      <c r="A79" s="74">
        <v>78</v>
      </c>
      <c r="B79" s="6">
        <v>2751</v>
      </c>
      <c r="C79" s="6" t="s">
        <v>409</v>
      </c>
      <c r="D79" s="6" t="s">
        <v>25</v>
      </c>
      <c r="E79" s="5">
        <v>6</v>
      </c>
      <c r="F79" s="19">
        <v>-4</v>
      </c>
      <c r="G79" s="5">
        <v>19</v>
      </c>
      <c r="H79" s="19">
        <v>-20</v>
      </c>
      <c r="I79" s="5">
        <v>4</v>
      </c>
      <c r="J79" s="19">
        <v>-62</v>
      </c>
      <c r="K79" s="5">
        <v>-4</v>
      </c>
      <c r="L79" s="74">
        <v>-86</v>
      </c>
      <c r="M79" s="75">
        <v>0</v>
      </c>
    </row>
    <row r="80" spans="1:13" ht="13.5" customHeight="1" x14ac:dyDescent="0.25">
      <c r="A80" s="74">
        <v>79</v>
      </c>
      <c r="B80" s="6">
        <v>4869</v>
      </c>
      <c r="C80" s="6" t="s">
        <v>210</v>
      </c>
      <c r="D80" s="6" t="s">
        <v>56</v>
      </c>
      <c r="E80" s="5">
        <v>14</v>
      </c>
      <c r="F80" s="19">
        <v>-42</v>
      </c>
      <c r="G80" s="5">
        <v>14</v>
      </c>
      <c r="H80" s="19">
        <v>-25</v>
      </c>
      <c r="I80" s="5">
        <v>2</v>
      </c>
      <c r="J80" s="19">
        <v>-22</v>
      </c>
      <c r="K80" s="5">
        <v>-22</v>
      </c>
      <c r="L80" s="74">
        <v>-89</v>
      </c>
      <c r="M80" s="75">
        <v>0</v>
      </c>
    </row>
    <row r="81" spans="1:13" ht="13.5" customHeight="1" x14ac:dyDescent="0.25">
      <c r="A81" s="74">
        <v>80</v>
      </c>
      <c r="B81" s="6">
        <v>4731</v>
      </c>
      <c r="C81" s="6" t="s">
        <v>231</v>
      </c>
      <c r="D81" s="6" t="s">
        <v>136</v>
      </c>
      <c r="E81" s="5">
        <v>4</v>
      </c>
      <c r="F81" s="19">
        <v>-33</v>
      </c>
      <c r="G81" s="5">
        <v>4</v>
      </c>
      <c r="H81" s="19">
        <v>-103</v>
      </c>
      <c r="I81" s="5">
        <v>18</v>
      </c>
      <c r="J81" s="19">
        <v>40</v>
      </c>
      <c r="K81" s="5">
        <v>40</v>
      </c>
      <c r="L81" s="74">
        <v>-96</v>
      </c>
      <c r="M81" s="75">
        <v>0</v>
      </c>
    </row>
    <row r="82" spans="1:13" ht="13.5" customHeight="1" x14ac:dyDescent="0.25">
      <c r="A82" s="74">
        <v>81</v>
      </c>
      <c r="B82" s="6">
        <v>1752</v>
      </c>
      <c r="C82" s="6" t="s">
        <v>177</v>
      </c>
      <c r="D82" s="6" t="s">
        <v>54</v>
      </c>
      <c r="E82" s="5">
        <v>23</v>
      </c>
      <c r="F82" s="19">
        <v>-32</v>
      </c>
      <c r="G82" s="5">
        <v>12</v>
      </c>
      <c r="H82" s="19">
        <v>-75</v>
      </c>
      <c r="I82" s="5">
        <v>10</v>
      </c>
      <c r="J82" s="19">
        <v>10</v>
      </c>
      <c r="K82" s="5">
        <v>10</v>
      </c>
      <c r="L82" s="74">
        <v>-97</v>
      </c>
      <c r="M82" s="75">
        <v>0</v>
      </c>
    </row>
    <row r="83" spans="1:13" ht="13.5" customHeight="1" x14ac:dyDescent="0.25">
      <c r="A83" s="74">
        <v>82</v>
      </c>
      <c r="B83" s="6">
        <v>1723</v>
      </c>
      <c r="C83" s="6" t="s">
        <v>436</v>
      </c>
      <c r="D83" s="6" t="s">
        <v>15</v>
      </c>
      <c r="E83" s="5">
        <v>22</v>
      </c>
      <c r="F83" s="19">
        <v>10</v>
      </c>
      <c r="G83" s="5">
        <v>13</v>
      </c>
      <c r="H83" s="19">
        <v>-28</v>
      </c>
      <c r="I83" s="5">
        <v>6</v>
      </c>
      <c r="J83" s="19">
        <v>-85</v>
      </c>
      <c r="K83" s="5">
        <v>10</v>
      </c>
      <c r="L83" s="74">
        <v>-103</v>
      </c>
      <c r="M83" s="75">
        <v>0</v>
      </c>
    </row>
    <row r="84" spans="1:13" ht="13.5" customHeight="1" x14ac:dyDescent="0.25">
      <c r="A84" s="74">
        <v>83</v>
      </c>
      <c r="B84" s="6">
        <v>482</v>
      </c>
      <c r="C84" s="6" t="s">
        <v>361</v>
      </c>
      <c r="D84" s="6" t="s">
        <v>137</v>
      </c>
      <c r="E84" s="5">
        <v>8</v>
      </c>
      <c r="F84" s="19">
        <v>-15</v>
      </c>
      <c r="G84" s="5">
        <v>10</v>
      </c>
      <c r="H84" s="19">
        <v>-53</v>
      </c>
      <c r="I84" s="5">
        <v>7</v>
      </c>
      <c r="J84" s="19">
        <v>-36</v>
      </c>
      <c r="K84" s="5">
        <v>-15</v>
      </c>
      <c r="L84" s="74">
        <v>-104</v>
      </c>
      <c r="M84" s="75">
        <v>0</v>
      </c>
    </row>
    <row r="85" spans="1:13" ht="13.5" customHeight="1" x14ac:dyDescent="0.25">
      <c r="A85" s="74">
        <v>84</v>
      </c>
      <c r="B85" s="6">
        <v>2741</v>
      </c>
      <c r="C85" s="6" t="s">
        <v>246</v>
      </c>
      <c r="D85" s="6" t="s">
        <v>146</v>
      </c>
      <c r="E85" s="5">
        <v>11</v>
      </c>
      <c r="F85" s="19">
        <v>-118</v>
      </c>
      <c r="G85" s="5">
        <v>11</v>
      </c>
      <c r="H85" s="19">
        <v>10</v>
      </c>
      <c r="I85" s="5">
        <v>13</v>
      </c>
      <c r="J85" s="19">
        <v>3</v>
      </c>
      <c r="K85" s="5">
        <v>10</v>
      </c>
      <c r="L85" s="74">
        <v>-105</v>
      </c>
      <c r="M85" s="75">
        <v>0</v>
      </c>
    </row>
    <row r="86" spans="1:13" ht="13.5" customHeight="1" x14ac:dyDescent="0.25">
      <c r="A86" s="74">
        <v>85</v>
      </c>
      <c r="B86" s="6">
        <v>2064</v>
      </c>
      <c r="C86" s="6" t="s">
        <v>204</v>
      </c>
      <c r="D86" s="6" t="s">
        <v>141</v>
      </c>
      <c r="E86" s="5">
        <v>1</v>
      </c>
      <c r="F86" s="19">
        <v>-23</v>
      </c>
      <c r="G86" s="5">
        <v>1</v>
      </c>
      <c r="H86" s="19">
        <v>-15</v>
      </c>
      <c r="I86" s="5">
        <v>16</v>
      </c>
      <c r="J86" s="19">
        <v>-79</v>
      </c>
      <c r="K86" s="5">
        <v>-15</v>
      </c>
      <c r="L86" s="74">
        <v>-117</v>
      </c>
      <c r="M86" s="75">
        <v>0</v>
      </c>
    </row>
    <row r="87" spans="1:13" ht="13.5" customHeight="1" x14ac:dyDescent="0.25">
      <c r="A87" s="74">
        <v>86</v>
      </c>
      <c r="B87" s="6">
        <v>4875</v>
      </c>
      <c r="C87" s="6" t="s">
        <v>235</v>
      </c>
      <c r="D87" s="6" t="s">
        <v>27</v>
      </c>
      <c r="E87" s="5">
        <v>1</v>
      </c>
      <c r="F87" s="19">
        <v>-27</v>
      </c>
      <c r="G87" s="5">
        <v>3</v>
      </c>
      <c r="H87" s="19">
        <v>-31</v>
      </c>
      <c r="I87" s="5">
        <v>1</v>
      </c>
      <c r="J87" s="19">
        <v>-59</v>
      </c>
      <c r="K87" s="5">
        <v>-27</v>
      </c>
      <c r="L87" s="74">
        <v>-117</v>
      </c>
      <c r="M87" s="75">
        <v>0</v>
      </c>
    </row>
    <row r="88" spans="1:13" ht="13.5" customHeight="1" x14ac:dyDescent="0.25">
      <c r="A88" s="74">
        <v>87</v>
      </c>
      <c r="B88" s="6">
        <v>765</v>
      </c>
      <c r="C88" s="6" t="s">
        <v>288</v>
      </c>
      <c r="D88" s="6" t="s">
        <v>24</v>
      </c>
      <c r="E88" s="5">
        <v>8</v>
      </c>
      <c r="F88" s="19">
        <v>-13</v>
      </c>
      <c r="G88" s="5">
        <v>9</v>
      </c>
      <c r="H88" s="19">
        <v>-39</v>
      </c>
      <c r="I88" s="5">
        <v>17</v>
      </c>
      <c r="J88" s="19">
        <v>-66</v>
      </c>
      <c r="K88" s="5">
        <v>-13</v>
      </c>
      <c r="L88" s="74">
        <v>-118</v>
      </c>
      <c r="M88" s="75">
        <v>0</v>
      </c>
    </row>
    <row r="89" spans="1:13" ht="13.5" customHeight="1" x14ac:dyDescent="0.25">
      <c r="A89" s="74">
        <v>88</v>
      </c>
      <c r="B89" s="6">
        <v>660</v>
      </c>
      <c r="C89" s="6" t="s">
        <v>278</v>
      </c>
      <c r="D89" s="6" t="s">
        <v>111</v>
      </c>
      <c r="E89" s="5">
        <v>18</v>
      </c>
      <c r="F89" s="19">
        <v>-21</v>
      </c>
      <c r="G89" s="5">
        <v>22</v>
      </c>
      <c r="H89" s="19">
        <v>14</v>
      </c>
      <c r="I89" s="5">
        <v>9</v>
      </c>
      <c r="J89" s="19">
        <v>-119</v>
      </c>
      <c r="K89" s="5">
        <v>14</v>
      </c>
      <c r="L89" s="74">
        <v>-126</v>
      </c>
      <c r="M89" s="75">
        <v>0</v>
      </c>
    </row>
    <row r="90" spans="1:13" ht="13.5" customHeight="1" x14ac:dyDescent="0.25">
      <c r="A90" s="74">
        <v>89</v>
      </c>
      <c r="B90" s="6">
        <v>1347</v>
      </c>
      <c r="C90" s="6" t="s">
        <v>302</v>
      </c>
      <c r="D90" s="6" t="s">
        <v>114</v>
      </c>
      <c r="E90" s="5">
        <v>5</v>
      </c>
      <c r="F90" s="19">
        <v>-45</v>
      </c>
      <c r="G90" s="5">
        <v>14</v>
      </c>
      <c r="H90" s="19">
        <v>29</v>
      </c>
      <c r="I90" s="5">
        <v>5</v>
      </c>
      <c r="J90" s="19">
        <v>-111</v>
      </c>
      <c r="K90" s="5">
        <v>29</v>
      </c>
      <c r="L90" s="74">
        <v>-127</v>
      </c>
      <c r="M90" s="75">
        <v>0</v>
      </c>
    </row>
    <row r="91" spans="1:13" ht="13.5" customHeight="1" x14ac:dyDescent="0.25">
      <c r="A91" s="74">
        <v>90</v>
      </c>
      <c r="B91" s="6">
        <v>447</v>
      </c>
      <c r="C91" s="6" t="s">
        <v>201</v>
      </c>
      <c r="D91" s="6" t="s">
        <v>53</v>
      </c>
      <c r="E91" s="5">
        <v>7</v>
      </c>
      <c r="F91" s="19">
        <v>-28</v>
      </c>
      <c r="G91" s="5">
        <v>5</v>
      </c>
      <c r="H91" s="19">
        <v>-36</v>
      </c>
      <c r="I91" s="5">
        <v>22</v>
      </c>
      <c r="J91" s="19">
        <v>-75</v>
      </c>
      <c r="K91" s="5">
        <v>-28</v>
      </c>
      <c r="L91" s="74">
        <v>-139</v>
      </c>
      <c r="M91" s="75">
        <v>0</v>
      </c>
    </row>
    <row r="92" spans="1:13" ht="13.5" customHeight="1" x14ac:dyDescent="0.25">
      <c r="A92" s="74">
        <v>91</v>
      </c>
      <c r="B92" s="6">
        <v>2658</v>
      </c>
      <c r="C92" s="6" t="s">
        <v>264</v>
      </c>
      <c r="D92" s="6" t="s">
        <v>53</v>
      </c>
      <c r="E92" s="5">
        <v>18</v>
      </c>
      <c r="F92" s="19">
        <v>-15</v>
      </c>
      <c r="G92" s="5">
        <v>7</v>
      </c>
      <c r="H92" s="19">
        <v>-66</v>
      </c>
      <c r="I92" s="5">
        <v>14</v>
      </c>
      <c r="J92" s="19">
        <v>-64</v>
      </c>
      <c r="K92" s="5">
        <v>-15</v>
      </c>
      <c r="L92" s="74">
        <v>-145</v>
      </c>
      <c r="M92" s="75">
        <v>0</v>
      </c>
    </row>
    <row r="93" spans="1:13" ht="13.5" customHeight="1" x14ac:dyDescent="0.25">
      <c r="A93" s="74">
        <v>92</v>
      </c>
      <c r="B93" s="6">
        <v>2610</v>
      </c>
      <c r="C93" s="6" t="s">
        <v>196</v>
      </c>
      <c r="D93" s="6" t="s">
        <v>280</v>
      </c>
      <c r="E93" s="5">
        <v>11</v>
      </c>
      <c r="F93" s="19">
        <v>-100</v>
      </c>
      <c r="G93" s="5">
        <v>1</v>
      </c>
      <c r="H93" s="19">
        <v>-127</v>
      </c>
      <c r="I93" s="5">
        <v>14</v>
      </c>
      <c r="J93" s="19">
        <v>76</v>
      </c>
      <c r="K93" s="5">
        <v>76</v>
      </c>
      <c r="L93" s="74">
        <v>-151</v>
      </c>
      <c r="M93" s="75">
        <v>0</v>
      </c>
    </row>
    <row r="94" spans="1:13" ht="13.5" customHeight="1" x14ac:dyDescent="0.25">
      <c r="A94" s="74">
        <v>93</v>
      </c>
      <c r="B94" s="6">
        <v>5667</v>
      </c>
      <c r="C94" s="6" t="s">
        <v>367</v>
      </c>
      <c r="D94" s="6" t="s">
        <v>319</v>
      </c>
      <c r="E94" s="5">
        <v>22</v>
      </c>
      <c r="F94" s="19">
        <v>-62</v>
      </c>
      <c r="G94" s="5">
        <v>20</v>
      </c>
      <c r="H94" s="19">
        <v>-31</v>
      </c>
      <c r="I94" s="5">
        <v>14</v>
      </c>
      <c r="J94" s="19">
        <v>-62</v>
      </c>
      <c r="K94" s="5">
        <v>-31</v>
      </c>
      <c r="L94" s="74">
        <v>-155</v>
      </c>
      <c r="M94" s="75">
        <v>0</v>
      </c>
    </row>
  </sheetData>
  <autoFilter ref="A1:N89" xr:uid="{00000000-0009-0000-0000-000015000000}"/>
  <phoneticPr fontId="0" type="noConversion"/>
  <conditionalFormatting sqref="F2:L94">
    <cfRule type="cellIs" dxfId="24" priority="2" operator="lessThan">
      <formula>0</formula>
    </cfRule>
  </conditionalFormatting>
  <printOptions horizontalCentered="1"/>
  <pageMargins left="0.51181102362204722" right="0.43307086614173229" top="1.5748031496062993" bottom="0.55118110236220474" header="0.31496062992125984" footer="0.35433070866141736"/>
  <pageSetup paperSize="9" orientation="portrait" horizontalDpi="300" verticalDpi="300" r:id="rId1"/>
  <headerFooter>
    <oddHeader xml:space="preserve">&amp;L&amp;G&amp;C&amp;12
                &amp;A
                19.3.2022&amp;R&amp;12 25.
Hausruckviertler 
Tarockcup 
2021-2022
</oddHeader>
    <oddFooter>&amp;C&amp;P von &amp;N&amp;RKienast /Emeder</oddFooter>
  </headerFooter>
  <rowBreaks count="1" manualBreakCount="1">
    <brk id="51" max="12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2">
    <tabColor rgb="FFFFFF00"/>
    <pageSetUpPr fitToPage="1"/>
  </sheetPr>
  <dimension ref="A1:AD59"/>
  <sheetViews>
    <sheetView zoomScaleNormal="100" workbookViewId="0">
      <pane xSplit="1" ySplit="2" topLeftCell="C3" activePane="bottomRight" state="frozen"/>
      <selection activeCell="AA36" sqref="AA36"/>
      <selection pane="topRight" activeCell="AA36" sqref="AA36"/>
      <selection pane="bottomLeft" activeCell="AA36" sqref="AA36"/>
      <selection pane="bottomRight" activeCell="AC22" sqref="AC22"/>
    </sheetView>
  </sheetViews>
  <sheetFormatPr baseColWidth="10" defaultColWidth="11.44140625" defaultRowHeight="13.2" outlineLevelRow="1" outlineLevelCol="1" x14ac:dyDescent="0.25"/>
  <cols>
    <col min="1" max="1" width="4" style="3" customWidth="1"/>
    <col min="2" max="2" width="19.5546875" style="18" bestFit="1" customWidth="1"/>
    <col min="3" max="4" width="6.6640625" style="3" customWidth="1" outlineLevel="1"/>
    <col min="5" max="5" width="6.6640625" style="9" customWidth="1" outlineLevel="1"/>
    <col min="6" max="27" width="6.6640625" style="9" customWidth="1"/>
    <col min="28" max="28" width="19.5546875" style="9" bestFit="1" customWidth="1"/>
    <col min="29" max="29" width="6.5546875" style="3" bestFit="1" customWidth="1"/>
    <col min="30" max="30" width="4" style="3" bestFit="1" customWidth="1"/>
    <col min="31" max="16384" width="11.44140625" style="3"/>
  </cols>
  <sheetData>
    <row r="1" spans="1:28" ht="15" customHeight="1" x14ac:dyDescent="0.25">
      <c r="A1" s="25"/>
      <c r="B1" s="28" t="s">
        <v>99</v>
      </c>
      <c r="C1" s="26" t="s">
        <v>81</v>
      </c>
      <c r="D1" s="26" t="s">
        <v>82</v>
      </c>
      <c r="E1" s="26" t="s">
        <v>83</v>
      </c>
      <c r="F1" s="29" t="s">
        <v>84</v>
      </c>
      <c r="G1" s="29" t="s">
        <v>85</v>
      </c>
      <c r="H1" s="29" t="s">
        <v>86</v>
      </c>
      <c r="I1" s="29" t="s">
        <v>87</v>
      </c>
      <c r="J1" s="29" t="s">
        <v>88</v>
      </c>
      <c r="K1" s="29" t="s">
        <v>89</v>
      </c>
      <c r="L1" s="29" t="s">
        <v>90</v>
      </c>
      <c r="M1" s="29" t="s">
        <v>91</v>
      </c>
      <c r="N1" s="29" t="s">
        <v>92</v>
      </c>
      <c r="O1" s="29" t="s">
        <v>93</v>
      </c>
      <c r="P1" s="29" t="s">
        <v>94</v>
      </c>
      <c r="Q1" s="29" t="s">
        <v>95</v>
      </c>
      <c r="R1" s="29" t="s">
        <v>96</v>
      </c>
      <c r="S1" s="29" t="s">
        <v>97</v>
      </c>
      <c r="T1" s="29" t="s">
        <v>98</v>
      </c>
      <c r="U1" s="29" t="s">
        <v>103</v>
      </c>
      <c r="V1" s="29" t="s">
        <v>106</v>
      </c>
      <c r="W1" s="29" t="s">
        <v>108</v>
      </c>
      <c r="X1" s="29" t="s">
        <v>110</v>
      </c>
      <c r="Y1" s="29" t="s">
        <v>168</v>
      </c>
      <c r="Z1" s="29" t="s">
        <v>326</v>
      </c>
      <c r="AA1" s="29" t="s">
        <v>390</v>
      </c>
      <c r="AB1" s="29"/>
    </row>
    <row r="2" spans="1:28" ht="15" customHeight="1" x14ac:dyDescent="0.25">
      <c r="A2" s="25"/>
      <c r="B2" s="28" t="s">
        <v>75</v>
      </c>
      <c r="C2" s="26">
        <f t="shared" ref="C2:AA2" si="0">COUNT(C3:C54)</f>
        <v>7</v>
      </c>
      <c r="D2" s="26">
        <f t="shared" si="0"/>
        <v>12</v>
      </c>
      <c r="E2" s="26">
        <f t="shared" si="0"/>
        <v>15</v>
      </c>
      <c r="F2" s="26">
        <f t="shared" si="0"/>
        <v>19</v>
      </c>
      <c r="G2" s="26">
        <f t="shared" si="0"/>
        <v>23</v>
      </c>
      <c r="H2" s="26">
        <f t="shared" si="0"/>
        <v>21</v>
      </c>
      <c r="I2" s="26">
        <f t="shared" si="0"/>
        <v>23</v>
      </c>
      <c r="J2" s="26">
        <f t="shared" si="0"/>
        <v>23</v>
      </c>
      <c r="K2" s="26">
        <f t="shared" si="0"/>
        <v>24</v>
      </c>
      <c r="L2" s="26">
        <f t="shared" si="0"/>
        <v>26</v>
      </c>
      <c r="M2" s="26">
        <f t="shared" si="0"/>
        <v>25</v>
      </c>
      <c r="N2" s="26">
        <f t="shared" si="0"/>
        <v>25</v>
      </c>
      <c r="O2" s="26">
        <f t="shared" si="0"/>
        <v>25</v>
      </c>
      <c r="P2" s="26">
        <f t="shared" si="0"/>
        <v>25</v>
      </c>
      <c r="Q2" s="26">
        <f t="shared" si="0"/>
        <v>25</v>
      </c>
      <c r="R2" s="26">
        <f t="shared" si="0"/>
        <v>25</v>
      </c>
      <c r="S2" s="26">
        <f t="shared" si="0"/>
        <v>25</v>
      </c>
      <c r="T2" s="26">
        <f t="shared" si="0"/>
        <v>24</v>
      </c>
      <c r="U2" s="26">
        <f t="shared" si="0"/>
        <v>23</v>
      </c>
      <c r="V2" s="26">
        <f t="shared" si="0"/>
        <v>26</v>
      </c>
      <c r="W2" s="26">
        <f t="shared" si="0"/>
        <v>25</v>
      </c>
      <c r="X2" s="26">
        <f t="shared" si="0"/>
        <v>25</v>
      </c>
      <c r="Y2" s="26">
        <f t="shared" si="0"/>
        <v>25</v>
      </c>
      <c r="Z2" s="26">
        <f t="shared" ref="Z2" si="1">COUNT(Z3:Z54)</f>
        <v>0</v>
      </c>
      <c r="AA2" s="26">
        <f t="shared" si="0"/>
        <v>10</v>
      </c>
      <c r="AB2" s="26"/>
    </row>
    <row r="3" spans="1:28" ht="15" customHeight="1" outlineLevel="1" x14ac:dyDescent="0.25">
      <c r="A3" s="33">
        <v>1</v>
      </c>
      <c r="B3" s="34" t="s">
        <v>18</v>
      </c>
      <c r="C3" s="35" t="s">
        <v>74</v>
      </c>
      <c r="D3" s="35" t="s">
        <v>74</v>
      </c>
      <c r="E3" s="35" t="s">
        <v>74</v>
      </c>
      <c r="F3" s="35">
        <v>88</v>
      </c>
      <c r="G3" s="36">
        <v>92</v>
      </c>
      <c r="H3" s="35">
        <v>112</v>
      </c>
      <c r="I3" s="35" t="s">
        <v>74</v>
      </c>
      <c r="J3" s="35" t="s">
        <v>74</v>
      </c>
      <c r="K3" s="35" t="s">
        <v>74</v>
      </c>
      <c r="L3" s="36" t="s">
        <v>74</v>
      </c>
      <c r="M3" s="35" t="s">
        <v>74</v>
      </c>
      <c r="N3" s="35" t="s">
        <v>74</v>
      </c>
      <c r="O3" s="35" t="s">
        <v>74</v>
      </c>
      <c r="P3" s="35" t="s">
        <v>74</v>
      </c>
      <c r="Q3" s="36" t="s">
        <v>74</v>
      </c>
      <c r="R3" s="35" t="s">
        <v>74</v>
      </c>
      <c r="S3" s="35" t="s">
        <v>74</v>
      </c>
      <c r="T3" s="35" t="s">
        <v>74</v>
      </c>
      <c r="U3" s="35" t="s">
        <v>74</v>
      </c>
      <c r="V3" s="36" t="s">
        <v>74</v>
      </c>
      <c r="W3" s="35" t="s">
        <v>74</v>
      </c>
      <c r="X3" s="35" t="s">
        <v>74</v>
      </c>
      <c r="Y3" s="35">
        <v>97</v>
      </c>
      <c r="Z3" s="35" t="s">
        <v>74</v>
      </c>
      <c r="AA3" s="35" t="s">
        <v>74</v>
      </c>
      <c r="AB3" s="44" t="s">
        <v>18</v>
      </c>
    </row>
    <row r="4" spans="1:28" ht="15" customHeight="1" outlineLevel="1" x14ac:dyDescent="0.25">
      <c r="A4" s="33">
        <v>2</v>
      </c>
      <c r="B4" s="34" t="s">
        <v>64</v>
      </c>
      <c r="C4" s="35" t="s">
        <v>74</v>
      </c>
      <c r="D4" s="35" t="s">
        <v>74</v>
      </c>
      <c r="E4" s="35" t="s">
        <v>74</v>
      </c>
      <c r="F4" s="35" t="s">
        <v>74</v>
      </c>
      <c r="G4" s="36" t="s">
        <v>74</v>
      </c>
      <c r="H4" s="35" t="s">
        <v>74</v>
      </c>
      <c r="I4" s="35" t="s">
        <v>74</v>
      </c>
      <c r="J4" s="35" t="s">
        <v>74</v>
      </c>
      <c r="K4" s="35" t="s">
        <v>74</v>
      </c>
      <c r="L4" s="36" t="s">
        <v>74</v>
      </c>
      <c r="M4" s="35" t="s">
        <v>74</v>
      </c>
      <c r="N4" s="35" t="s">
        <v>74</v>
      </c>
      <c r="O4" s="35" t="s">
        <v>74</v>
      </c>
      <c r="P4" s="35">
        <v>148</v>
      </c>
      <c r="Q4" s="36" t="s">
        <v>74</v>
      </c>
      <c r="R4" s="35" t="s">
        <v>74</v>
      </c>
      <c r="S4" s="35" t="s">
        <v>74</v>
      </c>
      <c r="T4" s="35" t="s">
        <v>74</v>
      </c>
      <c r="U4" s="35" t="s">
        <v>74</v>
      </c>
      <c r="V4" s="36" t="s">
        <v>74</v>
      </c>
      <c r="W4" s="35" t="s">
        <v>74</v>
      </c>
      <c r="X4" s="35" t="s">
        <v>74</v>
      </c>
      <c r="Y4" s="35" t="s">
        <v>74</v>
      </c>
      <c r="Z4" s="35" t="s">
        <v>74</v>
      </c>
      <c r="AA4" s="35" t="s">
        <v>74</v>
      </c>
      <c r="AB4" s="44" t="s">
        <v>64</v>
      </c>
    </row>
    <row r="5" spans="1:28" ht="15" customHeight="1" outlineLevel="1" x14ac:dyDescent="0.25">
      <c r="A5" s="33">
        <v>3</v>
      </c>
      <c r="B5" s="34" t="s">
        <v>70</v>
      </c>
      <c r="C5" s="35" t="s">
        <v>74</v>
      </c>
      <c r="D5" s="35" t="s">
        <v>74</v>
      </c>
      <c r="E5" s="35" t="s">
        <v>74</v>
      </c>
      <c r="F5" s="35" t="s">
        <v>74</v>
      </c>
      <c r="G5" s="36" t="s">
        <v>74</v>
      </c>
      <c r="H5" s="35" t="s">
        <v>74</v>
      </c>
      <c r="I5" s="35" t="s">
        <v>74</v>
      </c>
      <c r="J5" s="35" t="s">
        <v>74</v>
      </c>
      <c r="K5" s="35" t="s">
        <v>74</v>
      </c>
      <c r="L5" s="36" t="s">
        <v>74</v>
      </c>
      <c r="M5" s="35" t="s">
        <v>74</v>
      </c>
      <c r="N5" s="35" t="s">
        <v>74</v>
      </c>
      <c r="O5" s="35" t="s">
        <v>74</v>
      </c>
      <c r="P5" s="35" t="s">
        <v>74</v>
      </c>
      <c r="Q5" s="36" t="s">
        <v>74</v>
      </c>
      <c r="R5" s="35" t="s">
        <v>74</v>
      </c>
      <c r="S5" s="35" t="s">
        <v>74</v>
      </c>
      <c r="T5" s="35" t="s">
        <v>74</v>
      </c>
      <c r="U5" s="35" t="s">
        <v>74</v>
      </c>
      <c r="V5" s="36">
        <v>120</v>
      </c>
      <c r="W5" s="35">
        <v>124</v>
      </c>
      <c r="X5" s="35">
        <v>108</v>
      </c>
      <c r="Y5" s="35">
        <v>114</v>
      </c>
      <c r="Z5" s="87" t="s">
        <v>328</v>
      </c>
      <c r="AA5" s="87" t="s">
        <v>328</v>
      </c>
      <c r="AB5" s="44" t="s">
        <v>70</v>
      </c>
    </row>
    <row r="6" spans="1:28" ht="15" customHeight="1" outlineLevel="1" x14ac:dyDescent="0.25">
      <c r="A6" s="33">
        <v>4</v>
      </c>
      <c r="B6" s="34" t="s">
        <v>27</v>
      </c>
      <c r="C6" s="35" t="s">
        <v>74</v>
      </c>
      <c r="D6" s="35" t="s">
        <v>74</v>
      </c>
      <c r="E6" s="35" t="s">
        <v>74</v>
      </c>
      <c r="F6" s="35" t="s">
        <v>74</v>
      </c>
      <c r="G6" s="36">
        <v>104</v>
      </c>
      <c r="H6" s="35">
        <v>108</v>
      </c>
      <c r="I6" s="35">
        <v>108</v>
      </c>
      <c r="J6" s="35" t="s">
        <v>74</v>
      </c>
      <c r="K6" s="35" t="s">
        <v>74</v>
      </c>
      <c r="L6" s="36" t="s">
        <v>74</v>
      </c>
      <c r="M6" s="35" t="s">
        <v>74</v>
      </c>
      <c r="N6" s="35" t="s">
        <v>74</v>
      </c>
      <c r="O6" s="35" t="s">
        <v>74</v>
      </c>
      <c r="P6" s="35" t="s">
        <v>74</v>
      </c>
      <c r="Q6" s="36" t="s">
        <v>74</v>
      </c>
      <c r="R6" s="35" t="s">
        <v>74</v>
      </c>
      <c r="S6" s="35" t="s">
        <v>74</v>
      </c>
      <c r="T6" s="35" t="s">
        <v>74</v>
      </c>
      <c r="U6" s="35" t="s">
        <v>74</v>
      </c>
      <c r="V6" s="36" t="s">
        <v>74</v>
      </c>
      <c r="W6" s="35" t="s">
        <v>74</v>
      </c>
      <c r="X6" s="35" t="s">
        <v>74</v>
      </c>
      <c r="Y6" s="35" t="s">
        <v>74</v>
      </c>
      <c r="Z6" s="35" t="s">
        <v>74</v>
      </c>
      <c r="AA6" s="35" t="s">
        <v>74</v>
      </c>
      <c r="AB6" s="44" t="s">
        <v>27</v>
      </c>
    </row>
    <row r="7" spans="1:28" ht="15" customHeight="1" outlineLevel="1" x14ac:dyDescent="0.25">
      <c r="A7" s="33">
        <v>5</v>
      </c>
      <c r="B7" s="34" t="s">
        <v>15</v>
      </c>
      <c r="C7" s="35" t="s">
        <v>74</v>
      </c>
      <c r="D7" s="35" t="s">
        <v>74</v>
      </c>
      <c r="E7" s="35" t="s">
        <v>74</v>
      </c>
      <c r="F7" s="35">
        <v>116</v>
      </c>
      <c r="G7" s="36" t="s">
        <v>74</v>
      </c>
      <c r="H7" s="35" t="s">
        <v>74</v>
      </c>
      <c r="I7" s="35" t="s">
        <v>74</v>
      </c>
      <c r="J7" s="35">
        <v>96</v>
      </c>
      <c r="K7" s="35">
        <v>100</v>
      </c>
      <c r="L7" s="36">
        <v>100</v>
      </c>
      <c r="M7" s="35">
        <v>100</v>
      </c>
      <c r="N7" s="35">
        <v>124</v>
      </c>
      <c r="O7" s="35">
        <v>116</v>
      </c>
      <c r="P7" s="35">
        <v>124</v>
      </c>
      <c r="Q7" s="36">
        <v>124</v>
      </c>
      <c r="R7" s="35">
        <v>148</v>
      </c>
      <c r="S7" s="35">
        <v>124</v>
      </c>
      <c r="T7" s="35">
        <v>112</v>
      </c>
      <c r="U7" s="35">
        <v>124</v>
      </c>
      <c r="V7" s="36">
        <v>96</v>
      </c>
      <c r="W7" s="35" t="s">
        <v>74</v>
      </c>
      <c r="X7" s="35" t="s">
        <v>74</v>
      </c>
      <c r="Y7" s="35" t="s">
        <v>74</v>
      </c>
      <c r="Z7" s="35" t="s">
        <v>74</v>
      </c>
      <c r="AA7" s="35" t="s">
        <v>74</v>
      </c>
      <c r="AB7" s="44" t="s">
        <v>15</v>
      </c>
    </row>
    <row r="8" spans="1:28" ht="15" customHeight="1" outlineLevel="1" x14ac:dyDescent="0.25">
      <c r="A8" s="33">
        <v>6</v>
      </c>
      <c r="B8" s="34" t="s">
        <v>30</v>
      </c>
      <c r="C8" s="35" t="s">
        <v>74</v>
      </c>
      <c r="D8" s="35" t="s">
        <v>74</v>
      </c>
      <c r="E8" s="35" t="s">
        <v>74</v>
      </c>
      <c r="F8" s="35">
        <v>116</v>
      </c>
      <c r="G8" s="36">
        <v>104</v>
      </c>
      <c r="H8" s="35">
        <v>112</v>
      </c>
      <c r="I8" s="35">
        <v>140</v>
      </c>
      <c r="J8" s="35">
        <v>128</v>
      </c>
      <c r="K8" s="35">
        <v>136</v>
      </c>
      <c r="L8" s="36">
        <v>128</v>
      </c>
      <c r="M8" s="35">
        <v>120</v>
      </c>
      <c r="N8" s="35">
        <v>144</v>
      </c>
      <c r="O8" s="35">
        <v>140</v>
      </c>
      <c r="P8" s="35">
        <v>132</v>
      </c>
      <c r="Q8" s="36">
        <v>144</v>
      </c>
      <c r="R8" s="35">
        <v>136</v>
      </c>
      <c r="S8" s="35">
        <v>152</v>
      </c>
      <c r="T8" s="35">
        <v>128</v>
      </c>
      <c r="U8" s="35">
        <v>144</v>
      </c>
      <c r="V8" s="36">
        <v>124</v>
      </c>
      <c r="W8" s="35">
        <v>112</v>
      </c>
      <c r="X8" s="35">
        <v>104</v>
      </c>
      <c r="Y8" s="35">
        <v>109</v>
      </c>
      <c r="Z8" s="87" t="s">
        <v>328</v>
      </c>
      <c r="AA8" s="35">
        <f>IF(Bergern!N2=0,"",Bergern!N2)</f>
        <v>90</v>
      </c>
      <c r="AB8" s="44" t="s">
        <v>30</v>
      </c>
    </row>
    <row r="9" spans="1:28" ht="15" customHeight="1" outlineLevel="1" x14ac:dyDescent="0.25">
      <c r="A9" s="33">
        <v>7</v>
      </c>
      <c r="B9" s="34" t="s">
        <v>31</v>
      </c>
      <c r="C9" s="35" t="s">
        <v>74</v>
      </c>
      <c r="D9" s="35">
        <v>148</v>
      </c>
      <c r="E9" s="35">
        <v>132</v>
      </c>
      <c r="F9" s="35">
        <v>120</v>
      </c>
      <c r="G9" s="36">
        <v>152</v>
      </c>
      <c r="H9" s="35">
        <v>136</v>
      </c>
      <c r="I9" s="35">
        <v>152</v>
      </c>
      <c r="J9" s="35">
        <v>144</v>
      </c>
      <c r="K9" s="35">
        <v>120</v>
      </c>
      <c r="L9" s="36">
        <v>156</v>
      </c>
      <c r="M9" s="35">
        <v>144</v>
      </c>
      <c r="N9" s="35">
        <v>128</v>
      </c>
      <c r="O9" s="35">
        <v>156</v>
      </c>
      <c r="P9" s="35" t="s">
        <v>74</v>
      </c>
      <c r="Q9" s="36" t="s">
        <v>74</v>
      </c>
      <c r="R9" s="35" t="s">
        <v>74</v>
      </c>
      <c r="S9" s="35" t="s">
        <v>74</v>
      </c>
      <c r="T9" s="35" t="s">
        <v>74</v>
      </c>
      <c r="U9" s="35" t="s">
        <v>74</v>
      </c>
      <c r="V9" s="36" t="s">
        <v>74</v>
      </c>
      <c r="W9" s="35" t="s">
        <v>74</v>
      </c>
      <c r="X9" s="35" t="s">
        <v>74</v>
      </c>
      <c r="Y9" s="35" t="s">
        <v>74</v>
      </c>
      <c r="Z9" s="35" t="s">
        <v>74</v>
      </c>
      <c r="AA9" s="35" t="s">
        <v>74</v>
      </c>
      <c r="AB9" s="44" t="s">
        <v>31</v>
      </c>
    </row>
    <row r="10" spans="1:28" ht="15" customHeight="1" outlineLevel="1" x14ac:dyDescent="0.25">
      <c r="A10" s="33">
        <v>8</v>
      </c>
      <c r="B10" s="34" t="s">
        <v>13</v>
      </c>
      <c r="C10" s="35" t="s">
        <v>74</v>
      </c>
      <c r="D10" s="35">
        <v>92</v>
      </c>
      <c r="E10" s="35">
        <v>88</v>
      </c>
      <c r="F10" s="35">
        <v>92</v>
      </c>
      <c r="G10" s="36">
        <v>104</v>
      </c>
      <c r="H10" s="35">
        <v>108</v>
      </c>
      <c r="I10" s="35">
        <v>108</v>
      </c>
      <c r="J10" s="35">
        <v>92</v>
      </c>
      <c r="K10" s="35">
        <v>104</v>
      </c>
      <c r="L10" s="36">
        <v>108</v>
      </c>
      <c r="M10" s="35">
        <v>116</v>
      </c>
      <c r="N10" s="35">
        <v>120</v>
      </c>
      <c r="O10" s="35">
        <v>120</v>
      </c>
      <c r="P10" s="35">
        <v>128</v>
      </c>
      <c r="Q10" s="36">
        <v>136</v>
      </c>
      <c r="R10" s="35">
        <v>124</v>
      </c>
      <c r="S10" s="35">
        <v>116</v>
      </c>
      <c r="T10" s="35">
        <v>124</v>
      </c>
      <c r="U10" s="35">
        <v>104</v>
      </c>
      <c r="V10" s="36">
        <v>116</v>
      </c>
      <c r="W10" s="35">
        <v>100</v>
      </c>
      <c r="X10" s="35">
        <v>96</v>
      </c>
      <c r="Y10" s="35">
        <v>98</v>
      </c>
      <c r="Z10" s="87" t="s">
        <v>328</v>
      </c>
      <c r="AA10" s="87" t="s">
        <v>328</v>
      </c>
      <c r="AB10" s="44" t="s">
        <v>13</v>
      </c>
    </row>
    <row r="11" spans="1:28" ht="15" customHeight="1" outlineLevel="1" x14ac:dyDescent="0.25">
      <c r="A11" s="33">
        <v>9</v>
      </c>
      <c r="B11" s="34" t="s">
        <v>32</v>
      </c>
      <c r="C11" s="35" t="s">
        <v>74</v>
      </c>
      <c r="D11" s="35" t="s">
        <v>74</v>
      </c>
      <c r="E11" s="35">
        <v>128</v>
      </c>
      <c r="F11" s="35">
        <v>128</v>
      </c>
      <c r="G11" s="36">
        <v>184</v>
      </c>
      <c r="H11" s="35">
        <v>164</v>
      </c>
      <c r="I11" s="35">
        <v>196</v>
      </c>
      <c r="J11" s="35">
        <v>184</v>
      </c>
      <c r="K11" s="35">
        <v>184</v>
      </c>
      <c r="L11" s="36">
        <v>200</v>
      </c>
      <c r="M11" s="35">
        <v>208</v>
      </c>
      <c r="N11" s="35">
        <v>188</v>
      </c>
      <c r="O11" s="35">
        <v>204</v>
      </c>
      <c r="P11" s="35">
        <v>196</v>
      </c>
      <c r="Q11" s="36">
        <v>180</v>
      </c>
      <c r="R11" s="35">
        <v>172</v>
      </c>
      <c r="S11" s="35">
        <v>200</v>
      </c>
      <c r="T11" s="35">
        <v>172</v>
      </c>
      <c r="U11" s="35">
        <v>156</v>
      </c>
      <c r="V11" s="36">
        <v>160</v>
      </c>
      <c r="W11" s="35">
        <v>148</v>
      </c>
      <c r="X11" s="35">
        <v>132</v>
      </c>
      <c r="Y11" s="35">
        <v>88</v>
      </c>
      <c r="Z11" s="87" t="s">
        <v>328</v>
      </c>
      <c r="AA11" s="35">
        <f>IF(Finale!N2=0,"",Finale!N2)</f>
        <v>93</v>
      </c>
      <c r="AB11" s="44" t="s">
        <v>32</v>
      </c>
    </row>
    <row r="12" spans="1:28" ht="15" customHeight="1" outlineLevel="1" x14ac:dyDescent="0.25">
      <c r="A12" s="33">
        <v>10</v>
      </c>
      <c r="B12" s="34" t="s">
        <v>33</v>
      </c>
      <c r="C12" s="35">
        <v>84</v>
      </c>
      <c r="D12" s="35">
        <v>88</v>
      </c>
      <c r="E12" s="35" t="s">
        <v>74</v>
      </c>
      <c r="F12" s="35" t="s">
        <v>74</v>
      </c>
      <c r="G12" s="36" t="s">
        <v>74</v>
      </c>
      <c r="H12" s="35" t="s">
        <v>74</v>
      </c>
      <c r="I12" s="35" t="s">
        <v>74</v>
      </c>
      <c r="J12" s="35" t="s">
        <v>74</v>
      </c>
      <c r="K12" s="35" t="s">
        <v>74</v>
      </c>
      <c r="L12" s="36" t="s">
        <v>74</v>
      </c>
      <c r="M12" s="35" t="s">
        <v>74</v>
      </c>
      <c r="N12" s="35" t="s">
        <v>74</v>
      </c>
      <c r="O12" s="35" t="s">
        <v>74</v>
      </c>
      <c r="P12" s="35" t="s">
        <v>74</v>
      </c>
      <c r="Q12" s="36" t="s">
        <v>74</v>
      </c>
      <c r="R12" s="35" t="s">
        <v>74</v>
      </c>
      <c r="S12" s="35" t="s">
        <v>74</v>
      </c>
      <c r="T12" s="35" t="s">
        <v>74</v>
      </c>
      <c r="U12" s="35" t="s">
        <v>74</v>
      </c>
      <c r="V12" s="36" t="s">
        <v>74</v>
      </c>
      <c r="W12" s="35" t="s">
        <v>74</v>
      </c>
      <c r="X12" s="35" t="s">
        <v>74</v>
      </c>
      <c r="Y12" s="35" t="s">
        <v>74</v>
      </c>
      <c r="Z12" s="35" t="s">
        <v>74</v>
      </c>
      <c r="AA12" s="35" t="s">
        <v>74</v>
      </c>
      <c r="AB12" s="44" t="s">
        <v>33</v>
      </c>
    </row>
    <row r="13" spans="1:28" ht="15" customHeight="1" outlineLevel="1" x14ac:dyDescent="0.25">
      <c r="A13" s="33">
        <v>11</v>
      </c>
      <c r="B13" s="34" t="s">
        <v>46</v>
      </c>
      <c r="C13" s="35" t="s">
        <v>74</v>
      </c>
      <c r="D13" s="35" t="s">
        <v>74</v>
      </c>
      <c r="E13" s="35" t="s">
        <v>74</v>
      </c>
      <c r="F13" s="35" t="s">
        <v>74</v>
      </c>
      <c r="G13" s="36" t="s">
        <v>74</v>
      </c>
      <c r="H13" s="35" t="s">
        <v>74</v>
      </c>
      <c r="I13" s="35">
        <v>116</v>
      </c>
      <c r="J13" s="35">
        <v>120</v>
      </c>
      <c r="K13" s="35">
        <v>120</v>
      </c>
      <c r="L13" s="36">
        <v>148</v>
      </c>
      <c r="M13" s="35">
        <v>156</v>
      </c>
      <c r="N13" s="35">
        <v>140</v>
      </c>
      <c r="O13" s="35">
        <v>136</v>
      </c>
      <c r="P13" s="35">
        <v>168</v>
      </c>
      <c r="Q13" s="36">
        <v>156</v>
      </c>
      <c r="R13" s="35" t="s">
        <v>74</v>
      </c>
      <c r="S13" s="35">
        <v>148</v>
      </c>
      <c r="T13" s="35">
        <v>132</v>
      </c>
      <c r="U13" s="35" t="s">
        <v>74</v>
      </c>
      <c r="V13" s="36" t="s">
        <v>74</v>
      </c>
      <c r="W13" s="35" t="s">
        <v>74</v>
      </c>
      <c r="X13" s="35" t="s">
        <v>74</v>
      </c>
      <c r="Y13" s="35" t="s">
        <v>74</v>
      </c>
      <c r="Z13" s="35" t="s">
        <v>74</v>
      </c>
      <c r="AA13" s="35" t="s">
        <v>74</v>
      </c>
      <c r="AB13" s="44" t="s">
        <v>46</v>
      </c>
    </row>
    <row r="14" spans="1:28" ht="15" customHeight="1" outlineLevel="1" x14ac:dyDescent="0.25">
      <c r="A14" s="33">
        <v>12</v>
      </c>
      <c r="B14" s="34" t="s">
        <v>11</v>
      </c>
      <c r="C14" s="35" t="s">
        <v>74</v>
      </c>
      <c r="D14" s="35">
        <v>96</v>
      </c>
      <c r="E14" s="35">
        <v>108</v>
      </c>
      <c r="F14" s="35">
        <v>120</v>
      </c>
      <c r="G14" s="36">
        <v>116</v>
      </c>
      <c r="H14" s="35">
        <v>124</v>
      </c>
      <c r="I14" s="35">
        <v>120</v>
      </c>
      <c r="J14" s="35">
        <v>136</v>
      </c>
      <c r="K14" s="35">
        <v>140</v>
      </c>
      <c r="L14" s="36">
        <v>112</v>
      </c>
      <c r="M14" s="35">
        <v>140</v>
      </c>
      <c r="N14" s="35">
        <v>116</v>
      </c>
      <c r="O14" s="35">
        <v>116</v>
      </c>
      <c r="P14" s="35">
        <v>120</v>
      </c>
      <c r="Q14" s="36">
        <v>120</v>
      </c>
      <c r="R14" s="35">
        <v>132</v>
      </c>
      <c r="S14" s="35">
        <v>148</v>
      </c>
      <c r="T14" s="35">
        <v>136</v>
      </c>
      <c r="U14" s="35">
        <v>144</v>
      </c>
      <c r="V14" s="36">
        <v>120</v>
      </c>
      <c r="W14" s="35">
        <v>116</v>
      </c>
      <c r="X14" s="35">
        <v>120</v>
      </c>
      <c r="Y14" s="35">
        <v>115</v>
      </c>
      <c r="Z14" s="87" t="s">
        <v>328</v>
      </c>
      <c r="AA14" s="35">
        <f>IF(Fornach!N2=0,"",Fornach!N2)</f>
        <v>94</v>
      </c>
      <c r="AB14" s="44" t="s">
        <v>11</v>
      </c>
    </row>
    <row r="15" spans="1:28" ht="15" customHeight="1" outlineLevel="1" x14ac:dyDescent="0.25">
      <c r="A15" s="33">
        <v>13</v>
      </c>
      <c r="B15" s="34" t="s">
        <v>14</v>
      </c>
      <c r="C15" s="35" t="s">
        <v>74</v>
      </c>
      <c r="D15" s="35" t="s">
        <v>74</v>
      </c>
      <c r="E15" s="35">
        <v>108</v>
      </c>
      <c r="F15" s="35">
        <v>124</v>
      </c>
      <c r="G15" s="36">
        <v>128</v>
      </c>
      <c r="H15" s="35" t="s">
        <v>74</v>
      </c>
      <c r="I15" s="35" t="s">
        <v>74</v>
      </c>
      <c r="J15" s="35" t="s">
        <v>74</v>
      </c>
      <c r="K15" s="35" t="s">
        <v>74</v>
      </c>
      <c r="L15" s="36" t="s">
        <v>74</v>
      </c>
      <c r="M15" s="35" t="s">
        <v>74</v>
      </c>
      <c r="N15" s="35" t="s">
        <v>74</v>
      </c>
      <c r="O15" s="35" t="s">
        <v>74</v>
      </c>
      <c r="P15" s="35" t="s">
        <v>74</v>
      </c>
      <c r="Q15" s="36" t="s">
        <v>74</v>
      </c>
      <c r="R15" s="35" t="s">
        <v>74</v>
      </c>
      <c r="S15" s="35" t="s">
        <v>74</v>
      </c>
      <c r="T15" s="35" t="s">
        <v>74</v>
      </c>
      <c r="U15" s="35" t="s">
        <v>74</v>
      </c>
      <c r="V15" s="36" t="s">
        <v>74</v>
      </c>
      <c r="W15" s="35" t="s">
        <v>74</v>
      </c>
      <c r="X15" s="35" t="s">
        <v>74</v>
      </c>
      <c r="Y15" s="35" t="s">
        <v>74</v>
      </c>
      <c r="Z15" s="35" t="s">
        <v>74</v>
      </c>
      <c r="AA15" s="35" t="s">
        <v>74</v>
      </c>
      <c r="AB15" s="44" t="s">
        <v>14</v>
      </c>
    </row>
    <row r="16" spans="1:28" ht="15" customHeight="1" outlineLevel="1" x14ac:dyDescent="0.25">
      <c r="A16" s="33">
        <v>14</v>
      </c>
      <c r="B16" s="34" t="s">
        <v>21</v>
      </c>
      <c r="C16" s="35">
        <v>96</v>
      </c>
      <c r="D16" s="35">
        <v>124</v>
      </c>
      <c r="E16" s="35">
        <v>144</v>
      </c>
      <c r="F16" s="35">
        <v>164</v>
      </c>
      <c r="G16" s="36">
        <v>136</v>
      </c>
      <c r="H16" s="35">
        <v>180</v>
      </c>
      <c r="I16" s="35">
        <v>144</v>
      </c>
      <c r="J16" s="35">
        <v>168</v>
      </c>
      <c r="K16" s="35">
        <v>148</v>
      </c>
      <c r="L16" s="36">
        <v>128</v>
      </c>
      <c r="M16" s="35">
        <v>164</v>
      </c>
      <c r="N16" s="35">
        <v>168</v>
      </c>
      <c r="O16" s="35">
        <v>168</v>
      </c>
      <c r="P16" s="35">
        <v>188</v>
      </c>
      <c r="Q16" s="36">
        <v>188</v>
      </c>
      <c r="R16" s="35">
        <v>212</v>
      </c>
      <c r="S16" s="35">
        <v>204</v>
      </c>
      <c r="T16" s="35">
        <v>168</v>
      </c>
      <c r="U16" s="35">
        <v>168</v>
      </c>
      <c r="V16" s="36">
        <v>172</v>
      </c>
      <c r="W16" s="35">
        <v>168</v>
      </c>
      <c r="X16" s="35">
        <v>164</v>
      </c>
      <c r="Y16" s="35">
        <v>172</v>
      </c>
      <c r="Z16" s="87" t="s">
        <v>328</v>
      </c>
      <c r="AA16" s="35">
        <f>IF(Frankenmarkt!N2=0,"",Frankenmarkt!N2)</f>
        <v>122</v>
      </c>
      <c r="AB16" s="44" t="s">
        <v>21</v>
      </c>
    </row>
    <row r="17" spans="1:28" ht="15" customHeight="1" outlineLevel="1" x14ac:dyDescent="0.25">
      <c r="A17" s="33">
        <v>15</v>
      </c>
      <c r="B17" s="34" t="s">
        <v>68</v>
      </c>
      <c r="C17" s="35" t="s">
        <v>74</v>
      </c>
      <c r="D17" s="35" t="s">
        <v>74</v>
      </c>
      <c r="E17" s="35" t="s">
        <v>74</v>
      </c>
      <c r="F17" s="35" t="s">
        <v>74</v>
      </c>
      <c r="G17" s="36" t="s">
        <v>74</v>
      </c>
      <c r="H17" s="35" t="s">
        <v>74</v>
      </c>
      <c r="I17" s="35" t="s">
        <v>74</v>
      </c>
      <c r="J17" s="35" t="s">
        <v>74</v>
      </c>
      <c r="K17" s="35" t="s">
        <v>74</v>
      </c>
      <c r="L17" s="36" t="s">
        <v>74</v>
      </c>
      <c r="M17" s="35" t="s">
        <v>74</v>
      </c>
      <c r="N17" s="35" t="s">
        <v>74</v>
      </c>
      <c r="O17" s="35" t="s">
        <v>74</v>
      </c>
      <c r="P17" s="35" t="s">
        <v>74</v>
      </c>
      <c r="Q17" s="36">
        <v>144</v>
      </c>
      <c r="R17" s="35">
        <v>148</v>
      </c>
      <c r="S17" s="35">
        <v>136</v>
      </c>
      <c r="T17" s="35">
        <v>140</v>
      </c>
      <c r="U17" s="35">
        <v>128</v>
      </c>
      <c r="V17" s="36">
        <v>124</v>
      </c>
      <c r="W17" s="35">
        <v>128</v>
      </c>
      <c r="X17" s="35">
        <v>108</v>
      </c>
      <c r="Y17" s="35">
        <v>129</v>
      </c>
      <c r="Z17" s="87" t="s">
        <v>328</v>
      </c>
      <c r="AA17" s="35">
        <f>IF(Frankenmarkt_Benefiz!N2=0,"",Frankenmarkt_Benefiz!N2)</f>
        <v>100</v>
      </c>
      <c r="AB17" s="44" t="s">
        <v>68</v>
      </c>
    </row>
    <row r="18" spans="1:28" ht="15" customHeight="1" outlineLevel="1" x14ac:dyDescent="0.25">
      <c r="A18" s="33">
        <v>16</v>
      </c>
      <c r="B18" s="34" t="s">
        <v>71</v>
      </c>
      <c r="C18" s="35" t="s">
        <v>74</v>
      </c>
      <c r="D18" s="35" t="s">
        <v>74</v>
      </c>
      <c r="E18" s="35" t="s">
        <v>74</v>
      </c>
      <c r="F18" s="35" t="s">
        <v>74</v>
      </c>
      <c r="G18" s="36" t="s">
        <v>74</v>
      </c>
      <c r="H18" s="35" t="s">
        <v>74</v>
      </c>
      <c r="I18" s="35" t="s">
        <v>74</v>
      </c>
      <c r="J18" s="35" t="s">
        <v>74</v>
      </c>
      <c r="K18" s="35" t="s">
        <v>74</v>
      </c>
      <c r="L18" s="36" t="s">
        <v>74</v>
      </c>
      <c r="M18" s="35" t="s">
        <v>74</v>
      </c>
      <c r="N18" s="35" t="s">
        <v>74</v>
      </c>
      <c r="O18" s="35" t="s">
        <v>74</v>
      </c>
      <c r="P18" s="35" t="s">
        <v>74</v>
      </c>
      <c r="Q18" s="36" t="s">
        <v>74</v>
      </c>
      <c r="R18" s="35">
        <v>136</v>
      </c>
      <c r="S18" s="35">
        <v>128</v>
      </c>
      <c r="T18" s="35">
        <v>120</v>
      </c>
      <c r="U18" s="35">
        <v>116</v>
      </c>
      <c r="V18" s="36">
        <v>132</v>
      </c>
      <c r="W18" s="35">
        <v>128</v>
      </c>
      <c r="X18" s="35">
        <v>124</v>
      </c>
      <c r="Y18" s="35">
        <v>113</v>
      </c>
      <c r="Z18" s="87" t="s">
        <v>328</v>
      </c>
      <c r="AA18" s="35">
        <f>IF(Frankenmarkt_Marathonfinale!N2=0,"",Frankenmarkt_Marathonfinale!N2)</f>
        <v>86</v>
      </c>
      <c r="AB18" s="44" t="s">
        <v>71</v>
      </c>
    </row>
    <row r="19" spans="1:28" ht="15" customHeight="1" outlineLevel="1" x14ac:dyDescent="0.25">
      <c r="A19" s="33"/>
      <c r="B19" s="42" t="s">
        <v>175</v>
      </c>
      <c r="C19" s="35" t="s">
        <v>74</v>
      </c>
      <c r="D19" s="35" t="s">
        <v>74</v>
      </c>
      <c r="E19" s="35" t="s">
        <v>74</v>
      </c>
      <c r="F19" s="35" t="s">
        <v>74</v>
      </c>
      <c r="G19" s="36" t="s">
        <v>74</v>
      </c>
      <c r="H19" s="35" t="s">
        <v>74</v>
      </c>
      <c r="I19" s="35" t="s">
        <v>74</v>
      </c>
      <c r="J19" s="35" t="s">
        <v>74</v>
      </c>
      <c r="K19" s="35" t="s">
        <v>74</v>
      </c>
      <c r="L19" s="36" t="s">
        <v>74</v>
      </c>
      <c r="M19" s="35" t="s">
        <v>74</v>
      </c>
      <c r="N19" s="35" t="s">
        <v>74</v>
      </c>
      <c r="O19" s="35" t="s">
        <v>74</v>
      </c>
      <c r="P19" s="35" t="s">
        <v>74</v>
      </c>
      <c r="Q19" s="36" t="s">
        <v>74</v>
      </c>
      <c r="R19" s="35" t="s">
        <v>74</v>
      </c>
      <c r="S19" s="35" t="s">
        <v>74</v>
      </c>
      <c r="T19" s="35" t="s">
        <v>74</v>
      </c>
      <c r="U19" s="35" t="s">
        <v>74</v>
      </c>
      <c r="V19" s="36" t="s">
        <v>74</v>
      </c>
      <c r="W19" s="35" t="s">
        <v>74</v>
      </c>
      <c r="X19" s="35" t="s">
        <v>74</v>
      </c>
      <c r="Y19" s="35">
        <v>172</v>
      </c>
      <c r="Z19" s="87" t="s">
        <v>328</v>
      </c>
      <c r="AA19" s="87" t="s">
        <v>328</v>
      </c>
      <c r="AB19" s="45" t="s">
        <v>175</v>
      </c>
    </row>
    <row r="20" spans="1:28" ht="15" customHeight="1" outlineLevel="1" x14ac:dyDescent="0.25">
      <c r="A20" s="33">
        <v>17</v>
      </c>
      <c r="B20" s="34" t="s">
        <v>45</v>
      </c>
      <c r="C20" s="35" t="s">
        <v>74</v>
      </c>
      <c r="D20" s="35" t="s">
        <v>74</v>
      </c>
      <c r="E20" s="35" t="s">
        <v>74</v>
      </c>
      <c r="F20" s="35" t="s">
        <v>74</v>
      </c>
      <c r="G20" s="36" t="s">
        <v>74</v>
      </c>
      <c r="H20" s="35" t="s">
        <v>74</v>
      </c>
      <c r="I20" s="35" t="s">
        <v>74</v>
      </c>
      <c r="J20" s="35">
        <v>112</v>
      </c>
      <c r="K20" s="35">
        <v>88</v>
      </c>
      <c r="L20" s="36">
        <v>108</v>
      </c>
      <c r="M20" s="35">
        <v>88</v>
      </c>
      <c r="N20" s="35" t="s">
        <v>74</v>
      </c>
      <c r="O20" s="35" t="s">
        <v>74</v>
      </c>
      <c r="P20" s="35" t="s">
        <v>74</v>
      </c>
      <c r="Q20" s="36" t="s">
        <v>74</v>
      </c>
      <c r="R20" s="35" t="s">
        <v>74</v>
      </c>
      <c r="S20" s="35" t="s">
        <v>74</v>
      </c>
      <c r="T20" s="35" t="s">
        <v>74</v>
      </c>
      <c r="U20" s="35" t="s">
        <v>74</v>
      </c>
      <c r="V20" s="36" t="s">
        <v>74</v>
      </c>
      <c r="W20" s="35" t="s">
        <v>74</v>
      </c>
      <c r="X20" s="35" t="s">
        <v>74</v>
      </c>
      <c r="Y20" s="35" t="s">
        <v>74</v>
      </c>
      <c r="Z20" s="35" t="s">
        <v>74</v>
      </c>
      <c r="AA20" s="35" t="s">
        <v>74</v>
      </c>
      <c r="AB20" s="44" t="s">
        <v>45</v>
      </c>
    </row>
    <row r="21" spans="1:28" ht="15" customHeight="1" outlineLevel="1" x14ac:dyDescent="0.25">
      <c r="A21" s="33">
        <v>18</v>
      </c>
      <c r="B21" s="34" t="s">
        <v>20</v>
      </c>
      <c r="C21" s="35" t="s">
        <v>74</v>
      </c>
      <c r="D21" s="35" t="s">
        <v>74</v>
      </c>
      <c r="E21" s="35">
        <v>120</v>
      </c>
      <c r="F21" s="35">
        <v>120</v>
      </c>
      <c r="G21" s="36">
        <v>144</v>
      </c>
      <c r="H21" s="35">
        <v>160</v>
      </c>
      <c r="I21" s="35">
        <v>144</v>
      </c>
      <c r="J21" s="35">
        <v>160</v>
      </c>
      <c r="K21" s="35">
        <v>128</v>
      </c>
      <c r="L21" s="36">
        <v>148</v>
      </c>
      <c r="M21" s="35">
        <v>136</v>
      </c>
      <c r="N21" s="35">
        <v>132</v>
      </c>
      <c r="O21" s="35">
        <v>128</v>
      </c>
      <c r="P21" s="35">
        <v>128</v>
      </c>
      <c r="Q21" s="36">
        <v>136</v>
      </c>
      <c r="R21" s="35">
        <v>140</v>
      </c>
      <c r="S21" s="35">
        <v>120</v>
      </c>
      <c r="T21" s="35">
        <v>128</v>
      </c>
      <c r="U21" s="35">
        <v>112</v>
      </c>
      <c r="V21" s="36">
        <v>116</v>
      </c>
      <c r="W21" s="35">
        <v>108</v>
      </c>
      <c r="X21" s="35">
        <v>108</v>
      </c>
      <c r="Y21" s="35">
        <v>104</v>
      </c>
      <c r="Z21" s="35" t="s">
        <v>74</v>
      </c>
      <c r="AA21" s="35" t="s">
        <v>74</v>
      </c>
      <c r="AB21" s="44" t="s">
        <v>20</v>
      </c>
    </row>
    <row r="22" spans="1:28" ht="15" customHeight="1" outlineLevel="1" x14ac:dyDescent="0.25">
      <c r="A22" s="33">
        <v>19</v>
      </c>
      <c r="B22" s="34" t="s">
        <v>26</v>
      </c>
      <c r="C22" s="35" t="s">
        <v>74</v>
      </c>
      <c r="D22" s="35">
        <v>108</v>
      </c>
      <c r="E22" s="35" t="s">
        <v>74</v>
      </c>
      <c r="F22" s="35">
        <v>120</v>
      </c>
      <c r="G22" s="36">
        <v>112</v>
      </c>
      <c r="H22" s="35">
        <v>140</v>
      </c>
      <c r="I22" s="35">
        <v>132</v>
      </c>
      <c r="J22" s="35">
        <v>152</v>
      </c>
      <c r="K22" s="35">
        <v>120</v>
      </c>
      <c r="L22" s="36">
        <v>124</v>
      </c>
      <c r="M22" s="35">
        <v>128</v>
      </c>
      <c r="N22" s="35">
        <v>116</v>
      </c>
      <c r="O22" s="35">
        <v>144</v>
      </c>
      <c r="P22" s="35">
        <v>136</v>
      </c>
      <c r="Q22" s="36">
        <v>152</v>
      </c>
      <c r="R22" s="35">
        <v>148</v>
      </c>
      <c r="S22" s="35">
        <v>144</v>
      </c>
      <c r="T22" s="35">
        <v>144</v>
      </c>
      <c r="U22" s="35">
        <v>140</v>
      </c>
      <c r="V22" s="36">
        <v>120</v>
      </c>
      <c r="W22" s="35">
        <v>136</v>
      </c>
      <c r="X22" s="35">
        <v>124</v>
      </c>
      <c r="Y22" s="35">
        <v>124</v>
      </c>
      <c r="Z22" s="87" t="s">
        <v>328</v>
      </c>
      <c r="AA22" s="87" t="s">
        <v>328</v>
      </c>
      <c r="AB22" s="44" t="s">
        <v>26</v>
      </c>
    </row>
    <row r="23" spans="1:28" ht="15" customHeight="1" outlineLevel="1" x14ac:dyDescent="0.25">
      <c r="A23" s="33">
        <v>20</v>
      </c>
      <c r="B23" s="34" t="s">
        <v>34</v>
      </c>
      <c r="C23" s="35">
        <v>76</v>
      </c>
      <c r="D23" s="35" t="s">
        <v>74</v>
      </c>
      <c r="E23" s="35" t="s">
        <v>74</v>
      </c>
      <c r="F23" s="35" t="s">
        <v>74</v>
      </c>
      <c r="G23" s="36" t="s">
        <v>74</v>
      </c>
      <c r="H23" s="35" t="s">
        <v>74</v>
      </c>
      <c r="I23" s="35" t="s">
        <v>74</v>
      </c>
      <c r="J23" s="35" t="s">
        <v>74</v>
      </c>
      <c r="K23" s="35" t="s">
        <v>74</v>
      </c>
      <c r="L23" s="36" t="s">
        <v>74</v>
      </c>
      <c r="M23" s="35" t="s">
        <v>74</v>
      </c>
      <c r="N23" s="35" t="s">
        <v>74</v>
      </c>
      <c r="O23" s="35" t="s">
        <v>74</v>
      </c>
      <c r="P23" s="35" t="s">
        <v>74</v>
      </c>
      <c r="Q23" s="36" t="s">
        <v>74</v>
      </c>
      <c r="R23" s="35" t="s">
        <v>74</v>
      </c>
      <c r="S23" s="35" t="s">
        <v>74</v>
      </c>
      <c r="T23" s="35" t="s">
        <v>74</v>
      </c>
      <c r="U23" s="35" t="s">
        <v>74</v>
      </c>
      <c r="V23" s="36" t="s">
        <v>74</v>
      </c>
      <c r="W23" s="35" t="s">
        <v>74</v>
      </c>
      <c r="X23" s="35" t="s">
        <v>74</v>
      </c>
      <c r="Y23" s="35" t="s">
        <v>74</v>
      </c>
      <c r="Z23" s="35" t="s">
        <v>74</v>
      </c>
      <c r="AA23" s="35" t="s">
        <v>74</v>
      </c>
      <c r="AB23" s="44" t="s">
        <v>34</v>
      </c>
    </row>
    <row r="24" spans="1:28" ht="15" customHeight="1" outlineLevel="1" x14ac:dyDescent="0.25">
      <c r="A24" s="33">
        <v>21</v>
      </c>
      <c r="B24" s="34" t="s">
        <v>65</v>
      </c>
      <c r="C24" s="35" t="s">
        <v>74</v>
      </c>
      <c r="D24" s="35" t="s">
        <v>74</v>
      </c>
      <c r="E24" s="35" t="s">
        <v>74</v>
      </c>
      <c r="F24" s="35" t="s">
        <v>74</v>
      </c>
      <c r="G24" s="36" t="s">
        <v>74</v>
      </c>
      <c r="H24" s="35" t="s">
        <v>74</v>
      </c>
      <c r="I24" s="35" t="s">
        <v>74</v>
      </c>
      <c r="J24" s="35" t="s">
        <v>74</v>
      </c>
      <c r="K24" s="35" t="s">
        <v>74</v>
      </c>
      <c r="L24" s="36" t="s">
        <v>74</v>
      </c>
      <c r="M24" s="35" t="s">
        <v>74</v>
      </c>
      <c r="N24" s="35" t="s">
        <v>74</v>
      </c>
      <c r="O24" s="35" t="s">
        <v>74</v>
      </c>
      <c r="P24" s="35">
        <v>148</v>
      </c>
      <c r="Q24" s="36">
        <v>144</v>
      </c>
      <c r="R24" s="35">
        <v>136</v>
      </c>
      <c r="S24" s="35">
        <v>132</v>
      </c>
      <c r="T24" s="35">
        <v>112</v>
      </c>
      <c r="U24" s="35">
        <v>120</v>
      </c>
      <c r="V24" s="36">
        <v>116</v>
      </c>
      <c r="W24" s="35">
        <v>108</v>
      </c>
      <c r="X24" s="35">
        <v>112</v>
      </c>
      <c r="Y24" s="35">
        <v>113</v>
      </c>
      <c r="Z24" s="87" t="s">
        <v>328</v>
      </c>
      <c r="AA24" s="87" t="s">
        <v>328</v>
      </c>
      <c r="AB24" s="44" t="s">
        <v>65</v>
      </c>
    </row>
    <row r="25" spans="1:28" ht="15" customHeight="1" outlineLevel="1" x14ac:dyDescent="0.25">
      <c r="A25" s="33">
        <v>22</v>
      </c>
      <c r="B25" s="42" t="s">
        <v>325</v>
      </c>
      <c r="C25" s="35" t="s">
        <v>74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35" t="s">
        <v>74</v>
      </c>
      <c r="K25" s="35" t="s">
        <v>74</v>
      </c>
      <c r="L25" s="35" t="s">
        <v>74</v>
      </c>
      <c r="M25" s="35" t="s">
        <v>74</v>
      </c>
      <c r="N25" s="35" t="s">
        <v>74</v>
      </c>
      <c r="O25" s="35" t="s">
        <v>74</v>
      </c>
      <c r="P25" s="35" t="s">
        <v>74</v>
      </c>
      <c r="Q25" s="35" t="s">
        <v>74</v>
      </c>
      <c r="R25" s="35" t="s">
        <v>74</v>
      </c>
      <c r="S25" s="35" t="s">
        <v>74</v>
      </c>
      <c r="T25" s="35" t="s">
        <v>74</v>
      </c>
      <c r="U25" s="35" t="s">
        <v>74</v>
      </c>
      <c r="V25" s="35" t="s">
        <v>74</v>
      </c>
      <c r="W25" s="35" t="s">
        <v>74</v>
      </c>
      <c r="X25" s="35" t="s">
        <v>74</v>
      </c>
      <c r="Y25" s="35" t="s">
        <v>74</v>
      </c>
      <c r="Z25" s="87" t="s">
        <v>328</v>
      </c>
      <c r="AA25" s="35">
        <f>IF(Kremsmünster!N2=0,"",Kremsmünster!N2)</f>
        <v>116</v>
      </c>
      <c r="AB25" s="45" t="s">
        <v>325</v>
      </c>
    </row>
    <row r="26" spans="1:28" ht="15" customHeight="1" outlineLevel="1" x14ac:dyDescent="0.25">
      <c r="A26" s="33">
        <v>23</v>
      </c>
      <c r="B26" s="34" t="s">
        <v>17</v>
      </c>
      <c r="C26" s="35" t="s">
        <v>74</v>
      </c>
      <c r="D26" s="35">
        <v>128</v>
      </c>
      <c r="E26" s="35">
        <v>128</v>
      </c>
      <c r="F26" s="35">
        <v>128</v>
      </c>
      <c r="G26" s="36">
        <v>108</v>
      </c>
      <c r="H26" s="35">
        <v>120</v>
      </c>
      <c r="I26" s="35">
        <v>132</v>
      </c>
      <c r="J26" s="35">
        <v>128</v>
      </c>
      <c r="K26" s="35">
        <v>128</v>
      </c>
      <c r="L26" s="36">
        <v>136</v>
      </c>
      <c r="M26" s="35">
        <v>136</v>
      </c>
      <c r="N26" s="35">
        <v>132</v>
      </c>
      <c r="O26" s="35">
        <v>132</v>
      </c>
      <c r="P26" s="35" t="s">
        <v>74</v>
      </c>
      <c r="Q26" s="36" t="s">
        <v>74</v>
      </c>
      <c r="R26" s="35" t="s">
        <v>74</v>
      </c>
      <c r="S26" s="35" t="s">
        <v>74</v>
      </c>
      <c r="T26" s="35" t="s">
        <v>74</v>
      </c>
      <c r="U26" s="35" t="s">
        <v>74</v>
      </c>
      <c r="V26" s="36" t="s">
        <v>74</v>
      </c>
      <c r="W26" s="35" t="s">
        <v>74</v>
      </c>
      <c r="X26" s="35" t="s">
        <v>74</v>
      </c>
      <c r="Y26" s="35" t="s">
        <v>74</v>
      </c>
      <c r="Z26" s="87" t="s">
        <v>328</v>
      </c>
      <c r="AA26" s="35" t="s">
        <v>74</v>
      </c>
      <c r="AB26" s="44" t="s">
        <v>17</v>
      </c>
    </row>
    <row r="27" spans="1:28" ht="15" customHeight="1" outlineLevel="1" x14ac:dyDescent="0.25">
      <c r="A27" s="33">
        <v>24</v>
      </c>
      <c r="B27" s="34" t="s">
        <v>28</v>
      </c>
      <c r="C27" s="35" t="s">
        <v>74</v>
      </c>
      <c r="D27" s="35" t="s">
        <v>74</v>
      </c>
      <c r="E27" s="35" t="s">
        <v>74</v>
      </c>
      <c r="F27" s="35" t="s">
        <v>74</v>
      </c>
      <c r="G27" s="36" t="s">
        <v>74</v>
      </c>
      <c r="H27" s="35">
        <v>120</v>
      </c>
      <c r="I27" s="35">
        <v>88</v>
      </c>
      <c r="J27" s="35">
        <v>108</v>
      </c>
      <c r="K27" s="35">
        <v>100</v>
      </c>
      <c r="L27" s="36">
        <v>108</v>
      </c>
      <c r="M27" s="35">
        <v>108</v>
      </c>
      <c r="N27" s="35">
        <v>96</v>
      </c>
      <c r="O27" s="35">
        <v>112</v>
      </c>
      <c r="P27" s="35">
        <v>116</v>
      </c>
      <c r="Q27" s="36">
        <v>112</v>
      </c>
      <c r="R27" s="35">
        <v>116</v>
      </c>
      <c r="S27" s="35">
        <v>124</v>
      </c>
      <c r="T27" s="35">
        <v>108</v>
      </c>
      <c r="U27" s="35">
        <v>120</v>
      </c>
      <c r="V27" s="36">
        <v>112</v>
      </c>
      <c r="W27" s="35" t="s">
        <v>74</v>
      </c>
      <c r="X27" s="35" t="s">
        <v>74</v>
      </c>
      <c r="Y27" s="35" t="s">
        <v>74</v>
      </c>
      <c r="Z27" s="35" t="s">
        <v>74</v>
      </c>
      <c r="AA27" s="35" t="s">
        <v>74</v>
      </c>
      <c r="AB27" s="44" t="s">
        <v>28</v>
      </c>
    </row>
    <row r="28" spans="1:28" ht="15" customHeight="1" outlineLevel="1" x14ac:dyDescent="0.25">
      <c r="A28" s="33">
        <v>25</v>
      </c>
      <c r="B28" s="34" t="s">
        <v>35</v>
      </c>
      <c r="C28" s="35">
        <v>84</v>
      </c>
      <c r="D28" s="35" t="s">
        <v>74</v>
      </c>
      <c r="E28" s="35">
        <v>116</v>
      </c>
      <c r="F28" s="35">
        <v>108</v>
      </c>
      <c r="G28" s="36">
        <v>120</v>
      </c>
      <c r="H28" s="35">
        <v>128</v>
      </c>
      <c r="I28" s="35">
        <v>132</v>
      </c>
      <c r="J28" s="35">
        <v>136</v>
      </c>
      <c r="K28" s="35">
        <v>132</v>
      </c>
      <c r="L28" s="36">
        <v>132</v>
      </c>
      <c r="M28" s="35">
        <v>132</v>
      </c>
      <c r="N28" s="35">
        <v>128</v>
      </c>
      <c r="O28" s="35">
        <v>132</v>
      </c>
      <c r="P28" s="35">
        <v>136</v>
      </c>
      <c r="Q28" s="36">
        <v>140</v>
      </c>
      <c r="R28" s="35" t="s">
        <v>74</v>
      </c>
      <c r="S28" s="35" t="s">
        <v>74</v>
      </c>
      <c r="T28" s="35" t="s">
        <v>74</v>
      </c>
      <c r="U28" s="35" t="s">
        <v>74</v>
      </c>
      <c r="V28" s="36" t="s">
        <v>74</v>
      </c>
      <c r="W28" s="35" t="s">
        <v>74</v>
      </c>
      <c r="X28" s="35" t="s">
        <v>74</v>
      </c>
      <c r="Y28" s="35" t="s">
        <v>74</v>
      </c>
      <c r="Z28" s="35" t="s">
        <v>74</v>
      </c>
      <c r="AA28" s="35" t="s">
        <v>74</v>
      </c>
      <c r="AB28" s="44" t="s">
        <v>35</v>
      </c>
    </row>
    <row r="29" spans="1:28" ht="15" customHeight="1" outlineLevel="1" x14ac:dyDescent="0.25">
      <c r="A29" s="33">
        <v>26</v>
      </c>
      <c r="B29" s="34" t="s">
        <v>43</v>
      </c>
      <c r="C29" s="35" t="s">
        <v>74</v>
      </c>
      <c r="D29" s="35">
        <v>72</v>
      </c>
      <c r="E29" s="35">
        <v>88</v>
      </c>
      <c r="F29" s="35">
        <v>80</v>
      </c>
      <c r="G29" s="36">
        <v>80</v>
      </c>
      <c r="H29" s="35">
        <v>100</v>
      </c>
      <c r="I29" s="35">
        <v>112</v>
      </c>
      <c r="J29" s="35">
        <v>116</v>
      </c>
      <c r="K29" s="35">
        <v>104</v>
      </c>
      <c r="L29" s="36">
        <v>120</v>
      </c>
      <c r="M29" s="35">
        <v>108</v>
      </c>
      <c r="N29" s="35">
        <v>128</v>
      </c>
      <c r="O29" s="35">
        <v>116</v>
      </c>
      <c r="P29" s="35">
        <v>124</v>
      </c>
      <c r="Q29" s="36">
        <v>136</v>
      </c>
      <c r="R29" s="35">
        <v>128</v>
      </c>
      <c r="S29" s="35">
        <v>136</v>
      </c>
      <c r="T29" s="35">
        <v>108</v>
      </c>
      <c r="U29" s="35">
        <v>112</v>
      </c>
      <c r="V29" s="36">
        <v>116</v>
      </c>
      <c r="W29" s="35">
        <v>96</v>
      </c>
      <c r="X29" s="35" t="s">
        <v>74</v>
      </c>
      <c r="Y29" s="35" t="s">
        <v>74</v>
      </c>
      <c r="Z29" s="35" t="s">
        <v>74</v>
      </c>
      <c r="AA29" s="35" t="s">
        <v>74</v>
      </c>
      <c r="AB29" s="44" t="s">
        <v>43</v>
      </c>
    </row>
    <row r="30" spans="1:28" ht="15" customHeight="1" outlineLevel="1" x14ac:dyDescent="0.25">
      <c r="A30" s="33">
        <v>27</v>
      </c>
      <c r="B30" s="34" t="s">
        <v>61</v>
      </c>
      <c r="C30" s="35" t="s">
        <v>74</v>
      </c>
      <c r="D30" s="35" t="s">
        <v>74</v>
      </c>
      <c r="E30" s="35" t="s">
        <v>74</v>
      </c>
      <c r="F30" s="35" t="s">
        <v>74</v>
      </c>
      <c r="G30" s="36" t="s">
        <v>74</v>
      </c>
      <c r="H30" s="35" t="s">
        <v>74</v>
      </c>
      <c r="I30" s="35" t="s">
        <v>74</v>
      </c>
      <c r="J30" s="35" t="s">
        <v>74</v>
      </c>
      <c r="K30" s="35" t="s">
        <v>74</v>
      </c>
      <c r="L30" s="36" t="s">
        <v>74</v>
      </c>
      <c r="M30" s="35" t="s">
        <v>74</v>
      </c>
      <c r="N30" s="35">
        <v>124</v>
      </c>
      <c r="O30" s="35">
        <v>144</v>
      </c>
      <c r="P30" s="35">
        <v>136</v>
      </c>
      <c r="Q30" s="36">
        <v>140</v>
      </c>
      <c r="R30" s="35">
        <v>136</v>
      </c>
      <c r="S30" s="35">
        <v>128</v>
      </c>
      <c r="T30" s="35" t="s">
        <v>74</v>
      </c>
      <c r="U30" s="35" t="s">
        <v>74</v>
      </c>
      <c r="V30" s="36" t="s">
        <v>74</v>
      </c>
      <c r="W30" s="35" t="s">
        <v>74</v>
      </c>
      <c r="X30" s="35" t="s">
        <v>74</v>
      </c>
      <c r="Y30" s="35" t="s">
        <v>74</v>
      </c>
      <c r="Z30" s="35" t="s">
        <v>74</v>
      </c>
      <c r="AA30" s="35" t="s">
        <v>74</v>
      </c>
      <c r="AB30" s="45" t="s">
        <v>61</v>
      </c>
    </row>
    <row r="31" spans="1:28" ht="15" customHeight="1" outlineLevel="1" x14ac:dyDescent="0.25">
      <c r="A31" s="33">
        <v>28</v>
      </c>
      <c r="B31" s="42" t="s">
        <v>134</v>
      </c>
      <c r="C31" s="35" t="s">
        <v>74</v>
      </c>
      <c r="D31" s="35" t="s">
        <v>74</v>
      </c>
      <c r="E31" s="35" t="s">
        <v>74</v>
      </c>
      <c r="F31" s="35" t="s">
        <v>74</v>
      </c>
      <c r="G31" s="35" t="s">
        <v>74</v>
      </c>
      <c r="H31" s="35" t="s">
        <v>74</v>
      </c>
      <c r="I31" s="35" t="s">
        <v>74</v>
      </c>
      <c r="J31" s="35" t="s">
        <v>74</v>
      </c>
      <c r="K31" s="35" t="s">
        <v>74</v>
      </c>
      <c r="L31" s="35" t="s">
        <v>74</v>
      </c>
      <c r="M31" s="35" t="s">
        <v>74</v>
      </c>
      <c r="N31" s="35" t="s">
        <v>74</v>
      </c>
      <c r="O31" s="35" t="s">
        <v>74</v>
      </c>
      <c r="P31" s="35" t="s">
        <v>74</v>
      </c>
      <c r="Q31" s="35" t="s">
        <v>74</v>
      </c>
      <c r="R31" s="35" t="s">
        <v>74</v>
      </c>
      <c r="S31" s="35" t="s">
        <v>74</v>
      </c>
      <c r="T31" s="35" t="s">
        <v>74</v>
      </c>
      <c r="U31" s="35" t="s">
        <v>74</v>
      </c>
      <c r="V31" s="35" t="s">
        <v>74</v>
      </c>
      <c r="W31" s="35" t="s">
        <v>74</v>
      </c>
      <c r="X31" s="35" t="s">
        <v>74</v>
      </c>
      <c r="Y31" s="35" t="s">
        <v>74</v>
      </c>
      <c r="Z31" s="35" t="s">
        <v>327</v>
      </c>
      <c r="AA31" s="35">
        <f>IF(Pöndorf!N2=0,"",Pöndorf!N2)</f>
        <v>87</v>
      </c>
      <c r="AB31" s="45" t="s">
        <v>134</v>
      </c>
    </row>
    <row r="32" spans="1:28" ht="15" customHeight="1" outlineLevel="1" x14ac:dyDescent="0.25">
      <c r="A32" s="33">
        <v>29</v>
      </c>
      <c r="B32" s="34" t="s">
        <v>41</v>
      </c>
      <c r="C32" s="35" t="s">
        <v>74</v>
      </c>
      <c r="D32" s="35" t="s">
        <v>74</v>
      </c>
      <c r="E32" s="35" t="s">
        <v>74</v>
      </c>
      <c r="F32" s="35" t="s">
        <v>74</v>
      </c>
      <c r="G32" s="36" t="s">
        <v>74</v>
      </c>
      <c r="H32" s="35" t="s">
        <v>74</v>
      </c>
      <c r="I32" s="35">
        <v>116</v>
      </c>
      <c r="J32" s="35" t="s">
        <v>74</v>
      </c>
      <c r="K32" s="35" t="s">
        <v>74</v>
      </c>
      <c r="L32" s="36" t="s">
        <v>74</v>
      </c>
      <c r="M32" s="35" t="s">
        <v>74</v>
      </c>
      <c r="N32" s="35" t="s">
        <v>74</v>
      </c>
      <c r="O32" s="35" t="s">
        <v>74</v>
      </c>
      <c r="P32" s="35" t="s">
        <v>74</v>
      </c>
      <c r="Q32" s="36" t="s">
        <v>74</v>
      </c>
      <c r="R32" s="35" t="s">
        <v>74</v>
      </c>
      <c r="S32" s="35" t="s">
        <v>74</v>
      </c>
      <c r="T32" s="35" t="s">
        <v>74</v>
      </c>
      <c r="U32" s="35" t="s">
        <v>74</v>
      </c>
      <c r="V32" s="36" t="s">
        <v>74</v>
      </c>
      <c r="W32" s="35" t="s">
        <v>74</v>
      </c>
      <c r="X32" s="35" t="s">
        <v>74</v>
      </c>
      <c r="Y32" s="35" t="s">
        <v>74</v>
      </c>
      <c r="Z32" s="35" t="s">
        <v>74</v>
      </c>
      <c r="AA32" s="35" t="s">
        <v>74</v>
      </c>
      <c r="AB32" s="44" t="s">
        <v>41</v>
      </c>
    </row>
    <row r="33" spans="1:28" ht="15" customHeight="1" outlineLevel="1" x14ac:dyDescent="0.25">
      <c r="A33" s="33">
        <v>30</v>
      </c>
      <c r="B33" s="34" t="s">
        <v>16</v>
      </c>
      <c r="C33" s="35" t="s">
        <v>74</v>
      </c>
      <c r="D33" s="35" t="s">
        <v>74</v>
      </c>
      <c r="E33" s="35" t="s">
        <v>74</v>
      </c>
      <c r="F33" s="35" t="s">
        <v>74</v>
      </c>
      <c r="G33" s="36">
        <v>112</v>
      </c>
      <c r="H33" s="35">
        <v>152</v>
      </c>
      <c r="I33" s="35">
        <v>144</v>
      </c>
      <c r="J33" s="35">
        <v>144</v>
      </c>
      <c r="K33" s="35">
        <v>156</v>
      </c>
      <c r="L33" s="36">
        <v>160</v>
      </c>
      <c r="M33" s="35">
        <v>156</v>
      </c>
      <c r="N33" s="35">
        <v>188</v>
      </c>
      <c r="O33" s="35">
        <v>160</v>
      </c>
      <c r="P33" s="35">
        <v>196</v>
      </c>
      <c r="Q33" s="36">
        <v>188</v>
      </c>
      <c r="R33" s="35">
        <v>188</v>
      </c>
      <c r="S33" s="35">
        <v>180</v>
      </c>
      <c r="T33" s="35">
        <v>156</v>
      </c>
      <c r="U33" s="35">
        <v>168</v>
      </c>
      <c r="V33" s="36">
        <v>164</v>
      </c>
      <c r="W33" s="35">
        <v>152</v>
      </c>
      <c r="X33" s="35">
        <v>164</v>
      </c>
      <c r="Y33" s="35" t="s">
        <v>74</v>
      </c>
      <c r="Z33" s="35" t="s">
        <v>74</v>
      </c>
      <c r="AA33" s="35" t="s">
        <v>74</v>
      </c>
      <c r="AB33" s="44" t="s">
        <v>16</v>
      </c>
    </row>
    <row r="34" spans="1:28" ht="15" customHeight="1" outlineLevel="1" x14ac:dyDescent="0.25">
      <c r="A34" s="33">
        <v>31</v>
      </c>
      <c r="B34" s="34" t="s">
        <v>54</v>
      </c>
      <c r="C34" s="35" t="s">
        <v>74</v>
      </c>
      <c r="D34" s="35" t="s">
        <v>74</v>
      </c>
      <c r="E34" s="35" t="s">
        <v>74</v>
      </c>
      <c r="F34" s="35" t="s">
        <v>74</v>
      </c>
      <c r="G34" s="36" t="s">
        <v>74</v>
      </c>
      <c r="H34" s="35" t="s">
        <v>74</v>
      </c>
      <c r="I34" s="35">
        <v>128</v>
      </c>
      <c r="J34" s="35">
        <v>140</v>
      </c>
      <c r="K34" s="35">
        <v>148</v>
      </c>
      <c r="L34" s="36">
        <v>144</v>
      </c>
      <c r="M34" s="35">
        <v>148</v>
      </c>
      <c r="N34" s="35">
        <v>140</v>
      </c>
      <c r="O34" s="35">
        <v>152</v>
      </c>
      <c r="P34" s="35">
        <v>136</v>
      </c>
      <c r="Q34" s="36">
        <v>164</v>
      </c>
      <c r="R34" s="35">
        <v>164</v>
      </c>
      <c r="S34" s="35">
        <v>128</v>
      </c>
      <c r="T34" s="35">
        <v>116</v>
      </c>
      <c r="U34" s="35">
        <v>148</v>
      </c>
      <c r="V34" s="36">
        <v>124</v>
      </c>
      <c r="W34" s="35">
        <v>128</v>
      </c>
      <c r="X34" s="35">
        <v>124</v>
      </c>
      <c r="Y34" s="35">
        <v>119</v>
      </c>
      <c r="Z34" s="87" t="s">
        <v>328</v>
      </c>
      <c r="AA34" s="87" t="s">
        <v>328</v>
      </c>
      <c r="AB34" s="44" t="s">
        <v>54</v>
      </c>
    </row>
    <row r="35" spans="1:28" ht="15" customHeight="1" outlineLevel="1" x14ac:dyDescent="0.25">
      <c r="A35" s="33">
        <v>32</v>
      </c>
      <c r="B35" s="34" t="s">
        <v>62</v>
      </c>
      <c r="C35" s="35" t="s">
        <v>74</v>
      </c>
      <c r="D35" s="35" t="s">
        <v>74</v>
      </c>
      <c r="E35" s="35" t="s">
        <v>74</v>
      </c>
      <c r="F35" s="35" t="s">
        <v>74</v>
      </c>
      <c r="G35" s="36" t="s">
        <v>74</v>
      </c>
      <c r="H35" s="35" t="s">
        <v>74</v>
      </c>
      <c r="I35" s="35" t="s">
        <v>74</v>
      </c>
      <c r="J35" s="35" t="s">
        <v>74</v>
      </c>
      <c r="K35" s="35" t="s">
        <v>74</v>
      </c>
      <c r="L35" s="36" t="s">
        <v>74</v>
      </c>
      <c r="M35" s="35" t="s">
        <v>74</v>
      </c>
      <c r="N35" s="35">
        <v>180</v>
      </c>
      <c r="O35" s="35">
        <v>188</v>
      </c>
      <c r="P35" s="35">
        <v>200</v>
      </c>
      <c r="Q35" s="36">
        <v>184</v>
      </c>
      <c r="R35" s="35">
        <v>180</v>
      </c>
      <c r="S35" s="35">
        <v>192</v>
      </c>
      <c r="T35" s="35">
        <v>176</v>
      </c>
      <c r="U35" s="35">
        <v>168</v>
      </c>
      <c r="V35" s="36">
        <v>128</v>
      </c>
      <c r="W35" s="35">
        <v>144</v>
      </c>
      <c r="X35" s="35">
        <v>120</v>
      </c>
      <c r="Y35" s="35">
        <v>170</v>
      </c>
      <c r="Z35" s="87" t="s">
        <v>328</v>
      </c>
      <c r="AA35" s="87" t="s">
        <v>328</v>
      </c>
      <c r="AB35" s="44" t="s">
        <v>62</v>
      </c>
    </row>
    <row r="36" spans="1:28" ht="15" customHeight="1" outlineLevel="1" x14ac:dyDescent="0.25">
      <c r="A36" s="33">
        <v>33</v>
      </c>
      <c r="B36" s="42" t="s">
        <v>102</v>
      </c>
      <c r="C36" s="35" t="s">
        <v>74</v>
      </c>
      <c r="D36" s="35" t="s">
        <v>74</v>
      </c>
      <c r="E36" s="35" t="s">
        <v>74</v>
      </c>
      <c r="F36" s="35" t="s">
        <v>74</v>
      </c>
      <c r="G36" s="36" t="s">
        <v>74</v>
      </c>
      <c r="H36" s="35" t="s">
        <v>74</v>
      </c>
      <c r="I36" s="35" t="s">
        <v>74</v>
      </c>
      <c r="J36" s="35" t="s">
        <v>74</v>
      </c>
      <c r="K36" s="35" t="s">
        <v>74</v>
      </c>
      <c r="L36" s="36" t="s">
        <v>74</v>
      </c>
      <c r="M36" s="35" t="s">
        <v>74</v>
      </c>
      <c r="N36" s="35" t="s">
        <v>74</v>
      </c>
      <c r="O36" s="35" t="s">
        <v>74</v>
      </c>
      <c r="P36" s="35" t="s">
        <v>74</v>
      </c>
      <c r="Q36" s="36" t="s">
        <v>74</v>
      </c>
      <c r="R36" s="35" t="s">
        <v>74</v>
      </c>
      <c r="S36" s="35" t="s">
        <v>74</v>
      </c>
      <c r="T36" s="35" t="s">
        <v>74</v>
      </c>
      <c r="U36" s="35">
        <v>144</v>
      </c>
      <c r="V36" s="36">
        <v>120</v>
      </c>
      <c r="W36" s="35">
        <v>104</v>
      </c>
      <c r="X36" s="35">
        <v>104</v>
      </c>
      <c r="Y36" s="35">
        <v>97</v>
      </c>
      <c r="Z36" s="35" t="s">
        <v>74</v>
      </c>
      <c r="AA36" s="35" t="s">
        <v>74</v>
      </c>
      <c r="AB36" s="45" t="s">
        <v>102</v>
      </c>
    </row>
    <row r="37" spans="1:28" ht="15" customHeight="1" outlineLevel="1" x14ac:dyDescent="0.25">
      <c r="A37" s="33">
        <v>34</v>
      </c>
      <c r="B37" s="34" t="s">
        <v>72</v>
      </c>
      <c r="C37" s="35" t="s">
        <v>74</v>
      </c>
      <c r="D37" s="35" t="s">
        <v>74</v>
      </c>
      <c r="E37" s="35" t="s">
        <v>74</v>
      </c>
      <c r="F37" s="35" t="s">
        <v>74</v>
      </c>
      <c r="G37" s="36" t="s">
        <v>74</v>
      </c>
      <c r="H37" s="35" t="s">
        <v>74</v>
      </c>
      <c r="I37" s="35" t="s">
        <v>74</v>
      </c>
      <c r="J37" s="35" t="s">
        <v>74</v>
      </c>
      <c r="K37" s="35" t="s">
        <v>74</v>
      </c>
      <c r="L37" s="36" t="s">
        <v>74</v>
      </c>
      <c r="M37" s="35" t="s">
        <v>74</v>
      </c>
      <c r="N37" s="35" t="s">
        <v>74</v>
      </c>
      <c r="O37" s="35" t="s">
        <v>74</v>
      </c>
      <c r="P37" s="35" t="s">
        <v>74</v>
      </c>
      <c r="Q37" s="36" t="s">
        <v>74</v>
      </c>
      <c r="R37" s="35">
        <v>140</v>
      </c>
      <c r="S37" s="35">
        <v>128</v>
      </c>
      <c r="T37" s="35">
        <v>108</v>
      </c>
      <c r="U37" s="35" t="s">
        <v>74</v>
      </c>
      <c r="V37" s="36" t="s">
        <v>74</v>
      </c>
      <c r="W37" s="35" t="s">
        <v>74</v>
      </c>
      <c r="X37" s="35" t="s">
        <v>74</v>
      </c>
      <c r="Y37" s="35" t="s">
        <v>74</v>
      </c>
      <c r="Z37" s="35" t="s">
        <v>74</v>
      </c>
      <c r="AA37" s="35" t="s">
        <v>74</v>
      </c>
      <c r="AB37" s="44" t="s">
        <v>72</v>
      </c>
    </row>
    <row r="38" spans="1:28" ht="15" customHeight="1" outlineLevel="1" x14ac:dyDescent="0.25">
      <c r="A38" s="33">
        <v>35</v>
      </c>
      <c r="B38" s="34" t="s">
        <v>50</v>
      </c>
      <c r="C38" s="35" t="s">
        <v>74</v>
      </c>
      <c r="D38" s="35" t="s">
        <v>74</v>
      </c>
      <c r="E38" s="35" t="s">
        <v>74</v>
      </c>
      <c r="F38" s="35" t="s">
        <v>74</v>
      </c>
      <c r="G38" s="36" t="s">
        <v>74</v>
      </c>
      <c r="H38" s="35" t="s">
        <v>74</v>
      </c>
      <c r="I38" s="35" t="s">
        <v>74</v>
      </c>
      <c r="J38" s="35" t="s">
        <v>74</v>
      </c>
      <c r="K38" s="35" t="s">
        <v>74</v>
      </c>
      <c r="L38" s="36">
        <v>164</v>
      </c>
      <c r="M38" s="35" t="s">
        <v>74</v>
      </c>
      <c r="N38" s="35" t="s">
        <v>74</v>
      </c>
      <c r="O38" s="35" t="s">
        <v>74</v>
      </c>
      <c r="P38" s="35" t="s">
        <v>74</v>
      </c>
      <c r="Q38" s="36" t="s">
        <v>74</v>
      </c>
      <c r="R38" s="35" t="s">
        <v>74</v>
      </c>
      <c r="S38" s="35" t="s">
        <v>74</v>
      </c>
      <c r="T38" s="35" t="s">
        <v>74</v>
      </c>
      <c r="U38" s="35" t="s">
        <v>74</v>
      </c>
      <c r="V38" s="36" t="s">
        <v>74</v>
      </c>
      <c r="W38" s="35" t="s">
        <v>74</v>
      </c>
      <c r="X38" s="35" t="s">
        <v>74</v>
      </c>
      <c r="Y38" s="35" t="s">
        <v>74</v>
      </c>
      <c r="Z38" s="35" t="s">
        <v>74</v>
      </c>
      <c r="AA38" s="35" t="s">
        <v>74</v>
      </c>
      <c r="AB38" s="44" t="s">
        <v>50</v>
      </c>
    </row>
    <row r="39" spans="1:28" ht="15" customHeight="1" outlineLevel="1" x14ac:dyDescent="0.25">
      <c r="A39" s="33">
        <v>36</v>
      </c>
      <c r="B39" s="34" t="s">
        <v>49</v>
      </c>
      <c r="C39" s="35" t="s">
        <v>74</v>
      </c>
      <c r="D39" s="35" t="s">
        <v>74</v>
      </c>
      <c r="E39" s="35" t="s">
        <v>74</v>
      </c>
      <c r="F39" s="35" t="s">
        <v>74</v>
      </c>
      <c r="G39" s="36" t="s">
        <v>74</v>
      </c>
      <c r="H39" s="35" t="s">
        <v>74</v>
      </c>
      <c r="I39" s="35" t="s">
        <v>74</v>
      </c>
      <c r="J39" s="35" t="s">
        <v>74</v>
      </c>
      <c r="K39" s="35">
        <v>132</v>
      </c>
      <c r="L39" s="36">
        <v>140</v>
      </c>
      <c r="M39" s="35">
        <v>132</v>
      </c>
      <c r="N39" s="35">
        <v>116</v>
      </c>
      <c r="O39" s="35">
        <v>132</v>
      </c>
      <c r="P39" s="35">
        <v>120</v>
      </c>
      <c r="Q39" s="36">
        <v>136</v>
      </c>
      <c r="R39" s="35">
        <v>132</v>
      </c>
      <c r="S39" s="35">
        <v>140</v>
      </c>
      <c r="T39" s="35">
        <v>128</v>
      </c>
      <c r="U39" s="35">
        <v>120</v>
      </c>
      <c r="V39" s="36">
        <v>116</v>
      </c>
      <c r="W39" s="35">
        <v>112</v>
      </c>
      <c r="X39" s="35">
        <v>120</v>
      </c>
      <c r="Y39" s="35">
        <v>108</v>
      </c>
      <c r="Z39" s="35" t="s">
        <v>74</v>
      </c>
      <c r="AA39" s="35" t="s">
        <v>74</v>
      </c>
      <c r="AB39" s="44" t="s">
        <v>49</v>
      </c>
    </row>
    <row r="40" spans="1:28" ht="15" customHeight="1" outlineLevel="1" x14ac:dyDescent="0.25">
      <c r="A40" s="33">
        <v>37</v>
      </c>
      <c r="B40" s="34" t="s">
        <v>22</v>
      </c>
      <c r="C40" s="35" t="s">
        <v>74</v>
      </c>
      <c r="D40" s="35" t="s">
        <v>74</v>
      </c>
      <c r="E40" s="35" t="s">
        <v>74</v>
      </c>
      <c r="F40" s="35">
        <v>128</v>
      </c>
      <c r="G40" s="36">
        <v>136</v>
      </c>
      <c r="H40" s="35">
        <v>132</v>
      </c>
      <c r="I40" s="35">
        <v>156</v>
      </c>
      <c r="J40" s="35">
        <v>144</v>
      </c>
      <c r="K40" s="35">
        <v>140</v>
      </c>
      <c r="L40" s="36">
        <v>152</v>
      </c>
      <c r="M40" s="35">
        <v>144</v>
      </c>
      <c r="N40" s="35">
        <v>160</v>
      </c>
      <c r="O40" s="35">
        <v>140</v>
      </c>
      <c r="P40" s="35">
        <v>148</v>
      </c>
      <c r="Q40" s="36">
        <v>140</v>
      </c>
      <c r="R40" s="35">
        <v>144</v>
      </c>
      <c r="S40" s="35">
        <v>156</v>
      </c>
      <c r="T40" s="35">
        <v>140</v>
      </c>
      <c r="U40" s="35">
        <v>140</v>
      </c>
      <c r="V40" s="36">
        <v>120</v>
      </c>
      <c r="W40" s="35">
        <v>124</v>
      </c>
      <c r="X40" s="35">
        <v>136</v>
      </c>
      <c r="Y40" s="35">
        <v>131</v>
      </c>
      <c r="Z40" s="87" t="s">
        <v>328</v>
      </c>
      <c r="AA40" s="87" t="s">
        <v>328</v>
      </c>
      <c r="AB40" s="44" t="s">
        <v>22</v>
      </c>
    </row>
    <row r="41" spans="1:28" ht="15" customHeight="1" outlineLevel="1" x14ac:dyDescent="0.25">
      <c r="A41" s="33">
        <v>38</v>
      </c>
      <c r="B41" s="34" t="s">
        <v>104</v>
      </c>
      <c r="C41" s="35" t="s">
        <v>74</v>
      </c>
      <c r="D41" s="35" t="s">
        <v>74</v>
      </c>
      <c r="E41" s="35" t="s">
        <v>74</v>
      </c>
      <c r="F41" s="35" t="s">
        <v>74</v>
      </c>
      <c r="G41" s="36" t="s">
        <v>74</v>
      </c>
      <c r="H41" s="35" t="s">
        <v>74</v>
      </c>
      <c r="I41" s="35" t="s">
        <v>74</v>
      </c>
      <c r="J41" s="35" t="s">
        <v>74</v>
      </c>
      <c r="K41" s="35" t="s">
        <v>74</v>
      </c>
      <c r="L41" s="36" t="s">
        <v>74</v>
      </c>
      <c r="M41" s="35" t="s">
        <v>74</v>
      </c>
      <c r="N41" s="35" t="s">
        <v>74</v>
      </c>
      <c r="O41" s="35" t="s">
        <v>74</v>
      </c>
      <c r="P41" s="35" t="s">
        <v>74</v>
      </c>
      <c r="Q41" s="36" t="s">
        <v>74</v>
      </c>
      <c r="R41" s="35" t="s">
        <v>74</v>
      </c>
      <c r="S41" s="35" t="s">
        <v>74</v>
      </c>
      <c r="T41" s="35" t="s">
        <v>74</v>
      </c>
      <c r="U41" s="35" t="s">
        <v>74</v>
      </c>
      <c r="V41" s="36">
        <v>120</v>
      </c>
      <c r="W41" s="35">
        <v>128</v>
      </c>
      <c r="X41" s="35">
        <v>104</v>
      </c>
      <c r="Y41" s="35">
        <v>109</v>
      </c>
      <c r="Z41" s="35" t="s">
        <v>74</v>
      </c>
      <c r="AA41" s="35" t="s">
        <v>74</v>
      </c>
      <c r="AB41" s="44" t="s">
        <v>104</v>
      </c>
    </row>
    <row r="42" spans="1:28" ht="15" customHeight="1" outlineLevel="1" x14ac:dyDescent="0.25">
      <c r="A42" s="33">
        <v>39</v>
      </c>
      <c r="B42" s="42" t="s">
        <v>107</v>
      </c>
      <c r="C42" s="35" t="s">
        <v>74</v>
      </c>
      <c r="D42" s="35" t="s">
        <v>74</v>
      </c>
      <c r="E42" s="35" t="s">
        <v>74</v>
      </c>
      <c r="F42" s="35" t="s">
        <v>74</v>
      </c>
      <c r="G42" s="36" t="s">
        <v>74</v>
      </c>
      <c r="H42" s="35" t="s">
        <v>74</v>
      </c>
      <c r="I42" s="35" t="s">
        <v>74</v>
      </c>
      <c r="J42" s="35" t="s">
        <v>74</v>
      </c>
      <c r="K42" s="35" t="s">
        <v>74</v>
      </c>
      <c r="L42" s="36" t="s">
        <v>74</v>
      </c>
      <c r="M42" s="35" t="s">
        <v>74</v>
      </c>
      <c r="N42" s="35" t="s">
        <v>74</v>
      </c>
      <c r="O42" s="35" t="s">
        <v>74</v>
      </c>
      <c r="P42" s="35" t="s">
        <v>74</v>
      </c>
      <c r="Q42" s="36" t="s">
        <v>74</v>
      </c>
      <c r="R42" s="35" t="s">
        <v>74</v>
      </c>
      <c r="S42" s="35" t="s">
        <v>74</v>
      </c>
      <c r="T42" s="35" t="s">
        <v>74</v>
      </c>
      <c r="U42" s="35" t="s">
        <v>74</v>
      </c>
      <c r="V42" s="36" t="s">
        <v>74</v>
      </c>
      <c r="W42" s="35">
        <v>104</v>
      </c>
      <c r="X42" s="35">
        <v>72</v>
      </c>
      <c r="Y42" s="35" t="s">
        <v>74</v>
      </c>
      <c r="Z42" s="35" t="s">
        <v>74</v>
      </c>
      <c r="AA42" s="35" t="s">
        <v>74</v>
      </c>
      <c r="AB42" s="45" t="s">
        <v>107</v>
      </c>
    </row>
    <row r="43" spans="1:28" ht="15" customHeight="1" outlineLevel="1" x14ac:dyDescent="0.25">
      <c r="A43" s="33">
        <v>40</v>
      </c>
      <c r="B43" s="34" t="s">
        <v>36</v>
      </c>
      <c r="C43" s="35">
        <v>76</v>
      </c>
      <c r="D43" s="35">
        <v>116</v>
      </c>
      <c r="E43" s="35">
        <v>120</v>
      </c>
      <c r="F43" s="35">
        <v>128</v>
      </c>
      <c r="G43" s="36">
        <v>112</v>
      </c>
      <c r="H43" s="35">
        <v>120</v>
      </c>
      <c r="I43" s="35">
        <v>124</v>
      </c>
      <c r="J43" s="35">
        <v>140</v>
      </c>
      <c r="K43" s="35">
        <v>136</v>
      </c>
      <c r="L43" s="36">
        <v>132</v>
      </c>
      <c r="M43" s="35">
        <v>120</v>
      </c>
      <c r="N43" s="35">
        <v>140</v>
      </c>
      <c r="O43" s="35">
        <v>160</v>
      </c>
      <c r="P43" s="35">
        <v>140</v>
      </c>
      <c r="Q43" s="36">
        <v>132</v>
      </c>
      <c r="R43" s="35">
        <v>152</v>
      </c>
      <c r="S43" s="35">
        <v>156</v>
      </c>
      <c r="T43" s="35">
        <v>136</v>
      </c>
      <c r="U43" s="35">
        <v>116</v>
      </c>
      <c r="V43" s="36">
        <v>112</v>
      </c>
      <c r="W43" s="35">
        <v>124</v>
      </c>
      <c r="X43" s="35">
        <v>112</v>
      </c>
      <c r="Y43" s="35">
        <v>128</v>
      </c>
      <c r="Z43" s="87" t="s">
        <v>328</v>
      </c>
      <c r="AA43" s="35">
        <f>IF(Strass!N2=0,"",Strass!N2)</f>
        <v>101</v>
      </c>
      <c r="AB43" s="44" t="s">
        <v>36</v>
      </c>
    </row>
    <row r="44" spans="1:28" ht="15" customHeight="1" outlineLevel="1" x14ac:dyDescent="0.25">
      <c r="A44" s="33">
        <v>41</v>
      </c>
      <c r="B44" s="34" t="s">
        <v>105</v>
      </c>
      <c r="C44" s="35" t="s">
        <v>74</v>
      </c>
      <c r="D44" s="35" t="s">
        <v>74</v>
      </c>
      <c r="E44" s="35" t="s">
        <v>74</v>
      </c>
      <c r="F44" s="35" t="s">
        <v>74</v>
      </c>
      <c r="G44" s="36" t="s">
        <v>74</v>
      </c>
      <c r="H44" s="35" t="s">
        <v>74</v>
      </c>
      <c r="I44" s="35" t="s">
        <v>74</v>
      </c>
      <c r="J44" s="35" t="s">
        <v>74</v>
      </c>
      <c r="K44" s="35" t="s">
        <v>74</v>
      </c>
      <c r="L44" s="36" t="s">
        <v>74</v>
      </c>
      <c r="M44" s="35" t="s">
        <v>74</v>
      </c>
      <c r="N44" s="35" t="s">
        <v>74</v>
      </c>
      <c r="O44" s="35" t="s">
        <v>74</v>
      </c>
      <c r="P44" s="35" t="s">
        <v>74</v>
      </c>
      <c r="Q44" s="36" t="s">
        <v>74</v>
      </c>
      <c r="R44" s="35" t="s">
        <v>74</v>
      </c>
      <c r="S44" s="35" t="s">
        <v>74</v>
      </c>
      <c r="T44" s="35" t="s">
        <v>74</v>
      </c>
      <c r="U44" s="35" t="s">
        <v>74</v>
      </c>
      <c r="V44" s="36">
        <v>140</v>
      </c>
      <c r="W44" s="35">
        <v>144</v>
      </c>
      <c r="X44" s="35">
        <v>120</v>
      </c>
      <c r="Y44" s="35">
        <v>144</v>
      </c>
      <c r="Z44" s="87" t="s">
        <v>328</v>
      </c>
      <c r="AA44" s="87" t="s">
        <v>328</v>
      </c>
      <c r="AB44" s="44" t="s">
        <v>105</v>
      </c>
    </row>
    <row r="45" spans="1:28" ht="15" customHeight="1" outlineLevel="1" x14ac:dyDescent="0.25">
      <c r="A45" s="33">
        <v>42</v>
      </c>
      <c r="B45" s="34" t="s">
        <v>12</v>
      </c>
      <c r="C45" s="35" t="s">
        <v>74</v>
      </c>
      <c r="D45" s="35" t="s">
        <v>74</v>
      </c>
      <c r="E45" s="35">
        <v>92</v>
      </c>
      <c r="F45" s="35" t="s">
        <v>74</v>
      </c>
      <c r="G45" s="36" t="s">
        <v>74</v>
      </c>
      <c r="H45" s="35" t="s">
        <v>74</v>
      </c>
      <c r="I45" s="35" t="s">
        <v>74</v>
      </c>
      <c r="J45" s="35" t="s">
        <v>74</v>
      </c>
      <c r="K45" s="35" t="s">
        <v>74</v>
      </c>
      <c r="L45" s="36" t="s">
        <v>74</v>
      </c>
      <c r="M45" s="35" t="s">
        <v>74</v>
      </c>
      <c r="N45" s="35" t="s">
        <v>74</v>
      </c>
      <c r="O45" s="35" t="s">
        <v>74</v>
      </c>
      <c r="P45" s="35" t="s">
        <v>74</v>
      </c>
      <c r="Q45" s="36" t="s">
        <v>74</v>
      </c>
      <c r="R45" s="35" t="s">
        <v>74</v>
      </c>
      <c r="S45" s="35" t="s">
        <v>74</v>
      </c>
      <c r="T45" s="35" t="s">
        <v>74</v>
      </c>
      <c r="U45" s="35" t="s">
        <v>74</v>
      </c>
      <c r="V45" s="36" t="s">
        <v>74</v>
      </c>
      <c r="W45" s="35" t="s">
        <v>74</v>
      </c>
      <c r="X45" s="35" t="s">
        <v>74</v>
      </c>
      <c r="Y45" s="35" t="s">
        <v>74</v>
      </c>
      <c r="Z45" s="35" t="s">
        <v>74</v>
      </c>
      <c r="AA45" s="35" t="s">
        <v>74</v>
      </c>
      <c r="AB45" s="44" t="s">
        <v>12</v>
      </c>
    </row>
    <row r="46" spans="1:28" ht="15" customHeight="1" outlineLevel="1" x14ac:dyDescent="0.25">
      <c r="A46" s="33">
        <v>43</v>
      </c>
      <c r="B46" s="34" t="s">
        <v>19</v>
      </c>
      <c r="C46" s="35">
        <v>80</v>
      </c>
      <c r="D46" s="35">
        <v>108</v>
      </c>
      <c r="E46" s="35">
        <v>96</v>
      </c>
      <c r="F46" s="35">
        <v>112</v>
      </c>
      <c r="G46" s="36">
        <v>116</v>
      </c>
      <c r="H46" s="35">
        <v>112</v>
      </c>
      <c r="I46" s="35">
        <v>108</v>
      </c>
      <c r="J46" s="35" t="s">
        <v>74</v>
      </c>
      <c r="K46" s="35" t="s">
        <v>74</v>
      </c>
      <c r="L46" s="36" t="s">
        <v>74</v>
      </c>
      <c r="M46" s="35" t="s">
        <v>74</v>
      </c>
      <c r="N46" s="35" t="s">
        <v>74</v>
      </c>
      <c r="O46" s="35" t="s">
        <v>74</v>
      </c>
      <c r="P46" s="35" t="s">
        <v>74</v>
      </c>
      <c r="Q46" s="36" t="s">
        <v>74</v>
      </c>
      <c r="R46" s="35" t="s">
        <v>74</v>
      </c>
      <c r="S46" s="35" t="s">
        <v>74</v>
      </c>
      <c r="T46" s="35" t="s">
        <v>74</v>
      </c>
      <c r="U46" s="35" t="s">
        <v>74</v>
      </c>
      <c r="V46" s="36" t="s">
        <v>74</v>
      </c>
      <c r="W46" s="35" t="s">
        <v>74</v>
      </c>
      <c r="X46" s="35" t="s">
        <v>74</v>
      </c>
      <c r="Y46" s="35" t="s">
        <v>74</v>
      </c>
      <c r="Z46" s="35" t="s">
        <v>74</v>
      </c>
      <c r="AA46" s="35" t="s">
        <v>74</v>
      </c>
      <c r="AB46" s="44" t="s">
        <v>19</v>
      </c>
    </row>
    <row r="47" spans="1:28" ht="15" customHeight="1" outlineLevel="1" x14ac:dyDescent="0.25">
      <c r="A47" s="33">
        <v>44</v>
      </c>
      <c r="B47" s="34" t="s">
        <v>23</v>
      </c>
      <c r="C47" s="35" t="s">
        <v>74</v>
      </c>
      <c r="D47" s="35" t="s">
        <v>74</v>
      </c>
      <c r="E47" s="35" t="s">
        <v>74</v>
      </c>
      <c r="F47" s="35" t="s">
        <v>74</v>
      </c>
      <c r="G47" s="36">
        <v>92</v>
      </c>
      <c r="H47" s="35">
        <v>132</v>
      </c>
      <c r="I47" s="35">
        <v>108</v>
      </c>
      <c r="J47" s="35">
        <v>152</v>
      </c>
      <c r="K47" s="35">
        <v>140</v>
      </c>
      <c r="L47" s="36">
        <v>124</v>
      </c>
      <c r="M47" s="35">
        <v>112</v>
      </c>
      <c r="N47" s="35">
        <v>124</v>
      </c>
      <c r="O47" s="35">
        <v>108</v>
      </c>
      <c r="P47" s="35">
        <v>128</v>
      </c>
      <c r="Q47" s="36">
        <v>124</v>
      </c>
      <c r="R47" s="35">
        <v>132</v>
      </c>
      <c r="S47" s="35">
        <v>120</v>
      </c>
      <c r="T47" s="35">
        <v>116</v>
      </c>
      <c r="U47" s="35">
        <v>108</v>
      </c>
      <c r="V47" s="36">
        <v>100</v>
      </c>
      <c r="W47" s="35">
        <v>104</v>
      </c>
      <c r="X47" s="35">
        <v>104</v>
      </c>
      <c r="Y47" s="35">
        <v>87</v>
      </c>
      <c r="Z47" s="87" t="s">
        <v>328</v>
      </c>
      <c r="AA47" s="87" t="s">
        <v>328</v>
      </c>
      <c r="AB47" s="44" t="s">
        <v>23</v>
      </c>
    </row>
    <row r="48" spans="1:28" ht="15" customHeight="1" outlineLevel="1" x14ac:dyDescent="0.25">
      <c r="A48" s="33">
        <v>45</v>
      </c>
      <c r="B48" s="34" t="s">
        <v>37</v>
      </c>
      <c r="C48" s="35">
        <v>64</v>
      </c>
      <c r="D48" s="35" t="s">
        <v>74</v>
      </c>
      <c r="E48" s="35" t="s">
        <v>74</v>
      </c>
      <c r="F48" s="35" t="s">
        <v>74</v>
      </c>
      <c r="G48" s="36" t="s">
        <v>74</v>
      </c>
      <c r="H48" s="35" t="s">
        <v>74</v>
      </c>
      <c r="I48" s="35" t="s">
        <v>74</v>
      </c>
      <c r="J48" s="35" t="s">
        <v>74</v>
      </c>
      <c r="K48" s="35" t="s">
        <v>74</v>
      </c>
      <c r="L48" s="36" t="s">
        <v>74</v>
      </c>
      <c r="M48" s="35" t="s">
        <v>74</v>
      </c>
      <c r="N48" s="35" t="s">
        <v>74</v>
      </c>
      <c r="O48" s="35" t="s">
        <v>74</v>
      </c>
      <c r="P48" s="35" t="s">
        <v>74</v>
      </c>
      <c r="Q48" s="36" t="s">
        <v>74</v>
      </c>
      <c r="R48" s="35" t="s">
        <v>74</v>
      </c>
      <c r="S48" s="35" t="s">
        <v>74</v>
      </c>
      <c r="T48" s="35" t="s">
        <v>74</v>
      </c>
      <c r="U48" s="35" t="s">
        <v>74</v>
      </c>
      <c r="V48" s="36" t="s">
        <v>74</v>
      </c>
      <c r="W48" s="35" t="s">
        <v>74</v>
      </c>
      <c r="X48" s="35" t="s">
        <v>74</v>
      </c>
      <c r="Y48" s="35" t="s">
        <v>74</v>
      </c>
      <c r="Z48" s="35" t="s">
        <v>74</v>
      </c>
      <c r="AA48" s="35" t="s">
        <v>74</v>
      </c>
      <c r="AB48" s="44" t="s">
        <v>37</v>
      </c>
    </row>
    <row r="49" spans="1:30" ht="15" customHeight="1" outlineLevel="1" x14ac:dyDescent="0.25">
      <c r="A49" s="33">
        <v>46</v>
      </c>
      <c r="B49" s="42" t="s">
        <v>73</v>
      </c>
      <c r="C49" s="35" t="s">
        <v>74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35" t="s">
        <v>74</v>
      </c>
      <c r="L49" s="35" t="s">
        <v>74</v>
      </c>
      <c r="M49" s="35" t="s">
        <v>74</v>
      </c>
      <c r="N49" s="35" t="s">
        <v>74</v>
      </c>
      <c r="O49" s="35" t="s">
        <v>74</v>
      </c>
      <c r="P49" s="35" t="s">
        <v>74</v>
      </c>
      <c r="Q49" s="35" t="s">
        <v>74</v>
      </c>
      <c r="R49" s="35" t="s">
        <v>74</v>
      </c>
      <c r="S49" s="35" t="s">
        <v>74</v>
      </c>
      <c r="T49" s="35" t="s">
        <v>74</v>
      </c>
      <c r="U49" s="35" t="s">
        <v>74</v>
      </c>
      <c r="V49" s="35" t="s">
        <v>74</v>
      </c>
      <c r="W49" s="35" t="s">
        <v>74</v>
      </c>
      <c r="X49" s="35">
        <v>116</v>
      </c>
      <c r="Y49" s="35">
        <v>103</v>
      </c>
      <c r="Z49" s="87" t="s">
        <v>328</v>
      </c>
      <c r="AA49" s="35">
        <f>IF(Uttendorf!N2=0,"",Uttendorf!N2)</f>
        <v>85</v>
      </c>
      <c r="AB49" s="45" t="s">
        <v>73</v>
      </c>
    </row>
    <row r="50" spans="1:30" ht="15" customHeight="1" outlineLevel="1" x14ac:dyDescent="0.25">
      <c r="A50" s="33">
        <v>47</v>
      </c>
      <c r="B50" s="34" t="s">
        <v>24</v>
      </c>
      <c r="C50" s="35" t="s">
        <v>74</v>
      </c>
      <c r="D50" s="35" t="s">
        <v>74</v>
      </c>
      <c r="E50" s="35" t="s">
        <v>74</v>
      </c>
      <c r="F50" s="35" t="s">
        <v>74</v>
      </c>
      <c r="G50" s="36">
        <v>100</v>
      </c>
      <c r="H50" s="35" t="s">
        <v>74</v>
      </c>
      <c r="I50" s="35" t="s">
        <v>74</v>
      </c>
      <c r="J50" s="35" t="s">
        <v>74</v>
      </c>
      <c r="K50" s="35" t="s">
        <v>74</v>
      </c>
      <c r="L50" s="36">
        <v>148</v>
      </c>
      <c r="M50" s="35">
        <v>136</v>
      </c>
      <c r="N50" s="35">
        <v>148</v>
      </c>
      <c r="O50" s="35">
        <v>152</v>
      </c>
      <c r="P50" s="35">
        <v>152</v>
      </c>
      <c r="Q50" s="36">
        <v>144</v>
      </c>
      <c r="R50" s="35">
        <v>152</v>
      </c>
      <c r="S50" s="35" t="s">
        <v>74</v>
      </c>
      <c r="T50" s="35" t="s">
        <v>74</v>
      </c>
      <c r="U50" s="35" t="s">
        <v>74</v>
      </c>
      <c r="V50" s="36" t="s">
        <v>74</v>
      </c>
      <c r="W50" s="35" t="s">
        <v>74</v>
      </c>
      <c r="X50" s="35" t="s">
        <v>74</v>
      </c>
      <c r="Y50" s="35" t="s">
        <v>74</v>
      </c>
      <c r="Z50" s="35" t="s">
        <v>74</v>
      </c>
      <c r="AA50" s="35" t="s">
        <v>74</v>
      </c>
      <c r="AB50" s="44" t="s">
        <v>24</v>
      </c>
    </row>
    <row r="51" spans="1:30" ht="15" customHeight="1" outlineLevel="1" x14ac:dyDescent="0.25">
      <c r="A51" s="33">
        <v>48</v>
      </c>
      <c r="B51" s="34" t="s">
        <v>56</v>
      </c>
      <c r="C51" s="35" t="s">
        <v>74</v>
      </c>
      <c r="D51" s="35">
        <v>148</v>
      </c>
      <c r="E51" s="35">
        <v>140</v>
      </c>
      <c r="F51" s="35">
        <v>112</v>
      </c>
      <c r="G51" s="36">
        <v>112</v>
      </c>
      <c r="H51" s="35">
        <v>116</v>
      </c>
      <c r="I51" s="35">
        <v>124</v>
      </c>
      <c r="J51" s="35">
        <v>136</v>
      </c>
      <c r="K51" s="35">
        <v>144</v>
      </c>
      <c r="L51" s="36">
        <v>132</v>
      </c>
      <c r="M51" s="35">
        <v>140</v>
      </c>
      <c r="N51" s="35">
        <v>132</v>
      </c>
      <c r="O51" s="35">
        <v>136</v>
      </c>
      <c r="P51" s="35">
        <v>156</v>
      </c>
      <c r="Q51" s="36">
        <v>132</v>
      </c>
      <c r="R51" s="35">
        <v>144</v>
      </c>
      <c r="S51" s="35">
        <v>136</v>
      </c>
      <c r="T51" s="35">
        <v>140</v>
      </c>
      <c r="U51" s="35">
        <v>124</v>
      </c>
      <c r="V51" s="36">
        <v>124</v>
      </c>
      <c r="W51" s="35">
        <v>112</v>
      </c>
      <c r="X51" s="35">
        <v>120</v>
      </c>
      <c r="Y51" s="35">
        <v>149</v>
      </c>
      <c r="Z51" s="87" t="s">
        <v>328</v>
      </c>
      <c r="AA51" s="87" t="s">
        <v>328</v>
      </c>
      <c r="AB51" s="44" t="s">
        <v>56</v>
      </c>
    </row>
    <row r="52" spans="1:30" ht="15" customHeight="1" outlineLevel="1" x14ac:dyDescent="0.25">
      <c r="A52" s="33">
        <v>49</v>
      </c>
      <c r="B52" s="34" t="s">
        <v>25</v>
      </c>
      <c r="C52" s="35" t="s">
        <v>74</v>
      </c>
      <c r="D52" s="35" t="s">
        <v>74</v>
      </c>
      <c r="E52" s="35" t="s">
        <v>74</v>
      </c>
      <c r="F52" s="35" t="s">
        <v>74</v>
      </c>
      <c r="G52" s="36">
        <v>132</v>
      </c>
      <c r="H52" s="35">
        <v>148</v>
      </c>
      <c r="I52" s="35">
        <v>148</v>
      </c>
      <c r="J52" s="35">
        <v>152</v>
      </c>
      <c r="K52" s="35">
        <v>124</v>
      </c>
      <c r="L52" s="36">
        <v>116</v>
      </c>
      <c r="M52" s="35">
        <v>136</v>
      </c>
      <c r="N52" s="35" t="s">
        <v>74</v>
      </c>
      <c r="O52" s="35" t="s">
        <v>74</v>
      </c>
      <c r="P52" s="35" t="s">
        <v>74</v>
      </c>
      <c r="Q52" s="36" t="s">
        <v>74</v>
      </c>
      <c r="R52" s="35" t="s">
        <v>74</v>
      </c>
      <c r="S52" s="35" t="s">
        <v>74</v>
      </c>
      <c r="T52" s="35" t="s">
        <v>74</v>
      </c>
      <c r="U52" s="35" t="s">
        <v>74</v>
      </c>
      <c r="V52" s="36" t="s">
        <v>74</v>
      </c>
      <c r="W52" s="35" t="s">
        <v>74</v>
      </c>
      <c r="X52" s="35" t="s">
        <v>74</v>
      </c>
      <c r="Y52" s="35" t="s">
        <v>74</v>
      </c>
      <c r="Z52" s="35" t="s">
        <v>74</v>
      </c>
      <c r="AA52" s="35" t="s">
        <v>74</v>
      </c>
      <c r="AB52" s="44" t="s">
        <v>25</v>
      </c>
    </row>
    <row r="53" spans="1:30" ht="15" customHeight="1" outlineLevel="1" x14ac:dyDescent="0.25">
      <c r="A53" s="33">
        <v>50</v>
      </c>
      <c r="B53" s="34" t="s">
        <v>38</v>
      </c>
      <c r="C53" s="35" t="s">
        <v>74</v>
      </c>
      <c r="D53" s="35">
        <v>100</v>
      </c>
      <c r="E53" s="35">
        <v>104</v>
      </c>
      <c r="F53" s="35">
        <v>120</v>
      </c>
      <c r="G53" s="36">
        <v>120</v>
      </c>
      <c r="H53" s="35" t="s">
        <v>74</v>
      </c>
      <c r="I53" s="35" t="s">
        <v>74</v>
      </c>
      <c r="J53" s="35" t="s">
        <v>74</v>
      </c>
      <c r="K53" s="35" t="s">
        <v>74</v>
      </c>
      <c r="L53" s="36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6" t="s">
        <v>74</v>
      </c>
      <c r="R53" s="35" t="s">
        <v>74</v>
      </c>
      <c r="S53" s="35" t="s">
        <v>74</v>
      </c>
      <c r="T53" s="35" t="s">
        <v>74</v>
      </c>
      <c r="U53" s="35" t="s">
        <v>74</v>
      </c>
      <c r="V53" s="36" t="s">
        <v>74</v>
      </c>
      <c r="W53" s="35" t="s">
        <v>74</v>
      </c>
      <c r="X53" s="35" t="s">
        <v>74</v>
      </c>
      <c r="Y53" s="35" t="s">
        <v>74</v>
      </c>
      <c r="Z53" s="35" t="s">
        <v>74</v>
      </c>
      <c r="AA53" s="35" t="s">
        <v>74</v>
      </c>
      <c r="AB53" s="44" t="s">
        <v>38</v>
      </c>
    </row>
    <row r="54" spans="1:30" ht="15" customHeight="1" outlineLevel="1" x14ac:dyDescent="0.25">
      <c r="A54" s="33">
        <v>51</v>
      </c>
      <c r="B54" s="34" t="s">
        <v>44</v>
      </c>
      <c r="C54" s="35" t="s">
        <v>74</v>
      </c>
      <c r="D54" s="35" t="s">
        <v>74</v>
      </c>
      <c r="E54" s="35" t="s">
        <v>74</v>
      </c>
      <c r="F54" s="35" t="s">
        <v>74</v>
      </c>
      <c r="G54" s="37" t="s">
        <v>74</v>
      </c>
      <c r="H54" s="35" t="s">
        <v>74</v>
      </c>
      <c r="I54" s="35" t="s">
        <v>74</v>
      </c>
      <c r="J54" s="35">
        <v>132</v>
      </c>
      <c r="K54" s="35">
        <v>124</v>
      </c>
      <c r="L54" s="37">
        <v>116</v>
      </c>
      <c r="M54" s="35">
        <v>128</v>
      </c>
      <c r="N54" s="35">
        <v>124</v>
      </c>
      <c r="O54" s="35">
        <v>152</v>
      </c>
      <c r="P54" s="35">
        <v>152</v>
      </c>
      <c r="Q54" s="37">
        <v>172</v>
      </c>
      <c r="R54" s="35">
        <v>156</v>
      </c>
      <c r="S54" s="35">
        <v>156</v>
      </c>
      <c r="T54" s="35">
        <v>148</v>
      </c>
      <c r="U54" s="35">
        <v>144</v>
      </c>
      <c r="V54" s="37">
        <v>140</v>
      </c>
      <c r="W54" s="35">
        <v>148</v>
      </c>
      <c r="X54" s="35">
        <v>136</v>
      </c>
      <c r="Y54" s="35">
        <v>156</v>
      </c>
      <c r="Z54" s="87" t="s">
        <v>328</v>
      </c>
      <c r="AA54" s="87" t="s">
        <v>328</v>
      </c>
      <c r="AB54" s="44" t="s">
        <v>44</v>
      </c>
    </row>
    <row r="55" spans="1:30" ht="15" customHeight="1" x14ac:dyDescent="0.25">
      <c r="A55" s="25"/>
      <c r="B55" s="38" t="s">
        <v>39</v>
      </c>
      <c r="C55" s="39">
        <f t="shared" ref="C55:I55" si="2">SUM(C3:C54)</f>
        <v>560</v>
      </c>
      <c r="D55" s="39">
        <f t="shared" si="2"/>
        <v>1328</v>
      </c>
      <c r="E55" s="39">
        <f t="shared" si="2"/>
        <v>1712</v>
      </c>
      <c r="F55" s="39">
        <f t="shared" si="2"/>
        <v>2224</v>
      </c>
      <c r="G55" s="39">
        <f t="shared" si="2"/>
        <v>2716</v>
      </c>
      <c r="H55" s="39">
        <f t="shared" si="2"/>
        <v>2724</v>
      </c>
      <c r="I55" s="39">
        <f t="shared" si="2"/>
        <v>2980</v>
      </c>
      <c r="J55" s="39">
        <v>3120</v>
      </c>
      <c r="K55" s="39">
        <f t="shared" ref="K55:AA55" si="3">SUM(K3:K54)</f>
        <v>3096</v>
      </c>
      <c r="L55" s="39">
        <f t="shared" si="3"/>
        <v>3484</v>
      </c>
      <c r="M55" s="39">
        <f t="shared" si="3"/>
        <v>3336</v>
      </c>
      <c r="N55" s="39">
        <f t="shared" si="3"/>
        <v>3436</v>
      </c>
      <c r="O55" s="39">
        <f t="shared" si="3"/>
        <v>3544</v>
      </c>
      <c r="P55" s="39">
        <f t="shared" si="3"/>
        <v>3656</v>
      </c>
      <c r="Q55" s="39">
        <f t="shared" si="3"/>
        <v>3668</v>
      </c>
      <c r="R55" s="39">
        <f t="shared" si="3"/>
        <v>3696</v>
      </c>
      <c r="S55" s="39">
        <f t="shared" si="3"/>
        <v>3632</v>
      </c>
      <c r="T55" s="39">
        <f t="shared" si="3"/>
        <v>3196</v>
      </c>
      <c r="U55" s="39">
        <f t="shared" si="3"/>
        <v>3068</v>
      </c>
      <c r="V55" s="39">
        <f t="shared" si="3"/>
        <v>3252</v>
      </c>
      <c r="W55" s="39">
        <f t="shared" si="3"/>
        <v>3100</v>
      </c>
      <c r="X55" s="39">
        <f t="shared" si="3"/>
        <v>2952</v>
      </c>
      <c r="Y55" s="39">
        <f t="shared" si="3"/>
        <v>3049</v>
      </c>
      <c r="Z55" s="88" t="s">
        <v>74</v>
      </c>
      <c r="AA55" s="39">
        <f t="shared" si="3"/>
        <v>974</v>
      </c>
      <c r="AB55" s="39"/>
      <c r="AC55" s="30">
        <f>SUM(C55:AA55)</f>
        <v>68503</v>
      </c>
      <c r="AD55" s="30">
        <f>COUNT(C3:AA54)</f>
        <v>526</v>
      </c>
    </row>
    <row r="56" spans="1:30" ht="15" customHeight="1" x14ac:dyDescent="0.25">
      <c r="A56" s="25"/>
      <c r="B56" s="92" t="s">
        <v>76</v>
      </c>
      <c r="C56" s="92"/>
      <c r="D56" s="92"/>
      <c r="E56" s="92"/>
      <c r="F56" s="92"/>
      <c r="G56" s="92"/>
      <c r="H56" s="32">
        <f>AD55</f>
        <v>526</v>
      </c>
      <c r="I56" s="91" t="s">
        <v>77</v>
      </c>
      <c r="J56" s="91"/>
      <c r="K56" s="91">
        <f>AC55</f>
        <v>68503</v>
      </c>
      <c r="L56" s="91"/>
      <c r="M56" s="93" t="s">
        <v>78</v>
      </c>
      <c r="N56" s="93"/>
      <c r="O56" s="93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</row>
    <row r="57" spans="1:30" ht="15" customHeight="1" x14ac:dyDescent="0.25">
      <c r="A57" s="25"/>
      <c r="B57" s="38" t="s">
        <v>40</v>
      </c>
      <c r="C57" s="40">
        <f t="shared" ref="C57:Y57" si="4">ROUND(C55/COUNT(C3:C54),2)</f>
        <v>80</v>
      </c>
      <c r="D57" s="40">
        <f t="shared" si="4"/>
        <v>110.67</v>
      </c>
      <c r="E57" s="40">
        <f t="shared" si="4"/>
        <v>114.13</v>
      </c>
      <c r="F57" s="40">
        <f t="shared" si="4"/>
        <v>117.05</v>
      </c>
      <c r="G57" s="40">
        <f t="shared" si="4"/>
        <v>118.09</v>
      </c>
      <c r="H57" s="40">
        <f t="shared" si="4"/>
        <v>129.71</v>
      </c>
      <c r="I57" s="40">
        <f t="shared" si="4"/>
        <v>129.57</v>
      </c>
      <c r="J57" s="40">
        <f t="shared" si="4"/>
        <v>135.65</v>
      </c>
      <c r="K57" s="40">
        <f t="shared" si="4"/>
        <v>129</v>
      </c>
      <c r="L57" s="40">
        <f t="shared" si="4"/>
        <v>134</v>
      </c>
      <c r="M57" s="40">
        <f t="shared" si="4"/>
        <v>133.44</v>
      </c>
      <c r="N57" s="40">
        <f t="shared" si="4"/>
        <v>137.44</v>
      </c>
      <c r="O57" s="40">
        <f t="shared" si="4"/>
        <v>141.76</v>
      </c>
      <c r="P57" s="40">
        <f t="shared" si="4"/>
        <v>146.24</v>
      </c>
      <c r="Q57" s="40">
        <f t="shared" si="4"/>
        <v>146.72</v>
      </c>
      <c r="R57" s="40">
        <f t="shared" si="4"/>
        <v>147.84</v>
      </c>
      <c r="S57" s="40">
        <f t="shared" si="4"/>
        <v>145.28</v>
      </c>
      <c r="T57" s="40">
        <f t="shared" si="4"/>
        <v>133.16999999999999</v>
      </c>
      <c r="U57" s="40">
        <f t="shared" si="4"/>
        <v>133.38999999999999</v>
      </c>
      <c r="V57" s="40">
        <f t="shared" si="4"/>
        <v>125.08</v>
      </c>
      <c r="W57" s="40">
        <f t="shared" si="4"/>
        <v>124</v>
      </c>
      <c r="X57" s="40">
        <f t="shared" si="4"/>
        <v>118.08</v>
      </c>
      <c r="Y57" s="40">
        <f t="shared" si="4"/>
        <v>121.96</v>
      </c>
      <c r="Z57" s="88" t="s">
        <v>74</v>
      </c>
      <c r="AA57" s="40">
        <f>ROUND(AA55/COUNT(AA3:AA54),2)</f>
        <v>97.4</v>
      </c>
      <c r="AB57" s="40"/>
      <c r="AC57" s="31">
        <f>ROUND(AC55/COUNT(C3:AA54),2)</f>
        <v>130.22999999999999</v>
      </c>
    </row>
    <row r="58" spans="1:30" ht="15" customHeight="1" x14ac:dyDescent="0.25">
      <c r="A58" s="25"/>
      <c r="B58" s="92" t="s">
        <v>79</v>
      </c>
      <c r="C58" s="92"/>
      <c r="D58" s="92"/>
      <c r="E58" s="92"/>
      <c r="F58" s="92"/>
      <c r="G58" s="92"/>
      <c r="H58" s="92"/>
      <c r="I58" s="92"/>
      <c r="J58" s="92"/>
      <c r="K58" s="94">
        <f>AC57</f>
        <v>130.22999999999999</v>
      </c>
      <c r="L58" s="94"/>
      <c r="M58" s="94" t="s">
        <v>80</v>
      </c>
      <c r="N58" s="94"/>
      <c r="O58" s="94"/>
      <c r="P58" s="94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</row>
    <row r="59" spans="1:30" ht="15" customHeight="1" x14ac:dyDescent="0.25">
      <c r="A59" s="25"/>
      <c r="B59" s="38" t="s">
        <v>42</v>
      </c>
      <c r="C59" s="27">
        <v>155</v>
      </c>
      <c r="D59" s="27">
        <v>333</v>
      </c>
      <c r="E59" s="41">
        <v>318</v>
      </c>
      <c r="F59" s="41">
        <v>351</v>
      </c>
      <c r="G59" s="41">
        <v>370</v>
      </c>
      <c r="H59" s="41">
        <v>430</v>
      </c>
      <c r="I59" s="41">
        <v>494</v>
      </c>
      <c r="J59" s="41">
        <v>487</v>
      </c>
      <c r="K59" s="41">
        <v>438</v>
      </c>
      <c r="L59" s="41">
        <v>481</v>
      </c>
      <c r="M59" s="41">
        <v>471</v>
      </c>
      <c r="N59" s="41">
        <v>508</v>
      </c>
      <c r="O59" s="41">
        <v>515</v>
      </c>
      <c r="P59" s="41">
        <v>554</v>
      </c>
      <c r="Q59" s="41">
        <v>518</v>
      </c>
      <c r="R59" s="41">
        <v>486</v>
      </c>
      <c r="S59" s="41">
        <v>516</v>
      </c>
      <c r="T59" s="41">
        <v>464</v>
      </c>
      <c r="U59" s="41">
        <v>440</v>
      </c>
      <c r="V59" s="41">
        <v>442</v>
      </c>
      <c r="W59" s="41">
        <v>430</v>
      </c>
      <c r="X59" s="41">
        <v>415</v>
      </c>
      <c r="Y59" s="41">
        <v>430</v>
      </c>
      <c r="Z59" s="88" t="s">
        <v>74</v>
      </c>
      <c r="AA59" s="41">
        <f>Gesamtwertung!AD2</f>
        <v>224</v>
      </c>
      <c r="AB59" s="41"/>
    </row>
  </sheetData>
  <mergeCells count="7">
    <mergeCell ref="K56:L56"/>
    <mergeCell ref="I56:J56"/>
    <mergeCell ref="B56:G56"/>
    <mergeCell ref="M56:O56"/>
    <mergeCell ref="M58:P58"/>
    <mergeCell ref="K58:L58"/>
    <mergeCell ref="B58:J58"/>
  </mergeCells>
  <pageMargins left="0.39370078740157483" right="0.39370078740157483" top="0.39370078740157483" bottom="0.39370078740157483" header="0.51181102362204722" footer="0.51181102362204722"/>
  <pageSetup paperSize="9" scale="64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3">
    <tabColor indexed="48"/>
  </sheetPr>
  <dimension ref="A1:AI225"/>
  <sheetViews>
    <sheetView showGridLines="0" tabSelected="1" zoomScaleNormal="100" workbookViewId="0">
      <selection activeCell="AJ219" sqref="AJ219"/>
    </sheetView>
  </sheetViews>
  <sheetFormatPr baseColWidth="10" defaultRowHeight="13.2" outlineLevelCol="1" x14ac:dyDescent="0.25"/>
  <cols>
    <col min="1" max="1" width="4.6640625" customWidth="1"/>
    <col min="2" max="2" width="5.88671875" customWidth="1"/>
    <col min="3" max="3" width="20.33203125" bestFit="1" customWidth="1"/>
    <col min="4" max="4" width="18.109375" customWidth="1"/>
    <col min="5" max="10" width="4.88671875" customWidth="1"/>
    <col min="11" max="25" width="4" hidden="1" customWidth="1" outlineLevel="1"/>
    <col min="26" max="26" width="4.88671875" style="13" customWidth="1" collapsed="1"/>
    <col min="27" max="27" width="5.6640625" customWidth="1"/>
    <col min="28" max="28" width="5" customWidth="1"/>
    <col min="29" max="29" width="5.33203125" customWidth="1"/>
    <col min="30" max="30" width="4.88671875" style="1" customWidth="1"/>
    <col min="31" max="31" width="5" style="1" customWidth="1"/>
    <col min="32" max="32" width="5.6640625" hidden="1" customWidth="1" outlineLevel="1"/>
    <col min="33" max="33" width="6.44140625" hidden="1" customWidth="1" outlineLevel="1"/>
    <col min="34" max="34" width="5.6640625" hidden="1" customWidth="1" outlineLevel="1"/>
    <col min="35" max="35" width="7.33203125" customWidth="1" collapsed="1"/>
  </cols>
  <sheetData>
    <row r="1" spans="1:35" ht="20.399999999999999" x14ac:dyDescent="0.25">
      <c r="A1" s="83" t="s">
        <v>0</v>
      </c>
      <c r="B1" s="83" t="s">
        <v>3</v>
      </c>
      <c r="C1" s="83" t="s">
        <v>1</v>
      </c>
      <c r="D1" s="83" t="s">
        <v>2</v>
      </c>
      <c r="E1" s="71" t="s">
        <v>4</v>
      </c>
      <c r="F1" s="71" t="s">
        <v>4</v>
      </c>
      <c r="G1" s="71" t="s">
        <v>4</v>
      </c>
      <c r="H1" s="71" t="s">
        <v>4</v>
      </c>
      <c r="I1" s="71" t="s">
        <v>4</v>
      </c>
      <c r="J1" s="71" t="s">
        <v>4</v>
      </c>
      <c r="K1" s="71" t="s">
        <v>5</v>
      </c>
      <c r="L1" s="71" t="s">
        <v>5</v>
      </c>
      <c r="M1" s="71" t="s">
        <v>5</v>
      </c>
      <c r="N1" s="71" t="s">
        <v>5</v>
      </c>
      <c r="O1" s="71" t="s">
        <v>5</v>
      </c>
      <c r="P1" s="71" t="s">
        <v>5</v>
      </c>
      <c r="Q1" s="71" t="s">
        <v>5</v>
      </c>
      <c r="R1" s="71" t="s">
        <v>5</v>
      </c>
      <c r="S1" s="71" t="s">
        <v>5</v>
      </c>
      <c r="T1" s="71" t="s">
        <v>5</v>
      </c>
      <c r="U1" s="71" t="s">
        <v>5</v>
      </c>
      <c r="V1" s="71" t="s">
        <v>5</v>
      </c>
      <c r="W1" s="71" t="s">
        <v>5</v>
      </c>
      <c r="X1" s="71" t="s">
        <v>5</v>
      </c>
      <c r="Y1" s="71" t="s">
        <v>5</v>
      </c>
      <c r="Z1" s="83" t="s">
        <v>6</v>
      </c>
      <c r="AA1" s="83" t="s">
        <v>51</v>
      </c>
      <c r="AB1" s="83" t="s">
        <v>7</v>
      </c>
      <c r="AC1" s="82" t="s">
        <v>109</v>
      </c>
      <c r="AD1" s="79" t="s">
        <v>100</v>
      </c>
      <c r="AE1" s="79" t="s">
        <v>101</v>
      </c>
      <c r="AF1" s="89">
        <v>125</v>
      </c>
      <c r="AG1" s="89">
        <v>100</v>
      </c>
      <c r="AH1" s="89">
        <v>75</v>
      </c>
      <c r="AI1" s="90">
        <f>Statistik_pdf!AA55</f>
        <v>974</v>
      </c>
    </row>
    <row r="2" spans="1:35" ht="13.5" customHeight="1" x14ac:dyDescent="0.25">
      <c r="A2" s="80">
        <v>1</v>
      </c>
      <c r="B2" s="5">
        <v>879</v>
      </c>
      <c r="C2" s="81" t="s">
        <v>242</v>
      </c>
      <c r="D2" s="11" t="s">
        <v>17</v>
      </c>
      <c r="E2" s="5">
        <v>223</v>
      </c>
      <c r="F2" s="5">
        <v>223</v>
      </c>
      <c r="G2" s="5">
        <v>156</v>
      </c>
      <c r="H2" s="5">
        <v>12</v>
      </c>
      <c r="I2" s="5">
        <v>10</v>
      </c>
      <c r="J2" s="5">
        <v>3</v>
      </c>
      <c r="K2" s="5">
        <v>0</v>
      </c>
      <c r="L2" s="5">
        <v>0</v>
      </c>
      <c r="M2" s="5">
        <v>-0.01</v>
      </c>
      <c r="N2" s="5">
        <v>-0.01</v>
      </c>
      <c r="O2" s="5">
        <v>-0.01</v>
      </c>
      <c r="P2" s="5">
        <v>-0.01</v>
      </c>
      <c r="Q2" s="5">
        <v>-0.01</v>
      </c>
      <c r="R2" s="5">
        <v>-0.01</v>
      </c>
      <c r="S2" s="5">
        <v>-0.01</v>
      </c>
      <c r="T2" s="5">
        <v>-0.01</v>
      </c>
      <c r="U2" s="5">
        <v>-0.01</v>
      </c>
      <c r="V2" s="5">
        <v>-0.01</v>
      </c>
      <c r="W2" s="5">
        <v>-0.01</v>
      </c>
      <c r="X2" s="5">
        <v>-0.01</v>
      </c>
      <c r="Y2" s="5">
        <v>-0.01</v>
      </c>
      <c r="Z2" s="5">
        <v>68</v>
      </c>
      <c r="AA2" s="78">
        <v>695</v>
      </c>
      <c r="AB2" s="8">
        <v>9</v>
      </c>
      <c r="AC2" s="50">
        <f>IF($AI$1/$AE$2&gt;100,AF2,AG2)</f>
        <v>120</v>
      </c>
      <c r="AD2" s="17">
        <f>COUNT(AB2:AB293)</f>
        <v>224</v>
      </c>
      <c r="AE2" s="53">
        <f>MAX(AB2:AB216)</f>
        <v>10</v>
      </c>
      <c r="AF2" s="50">
        <v>120</v>
      </c>
      <c r="AG2" s="50">
        <v>120</v>
      </c>
      <c r="AH2" s="50">
        <v>120</v>
      </c>
    </row>
    <row r="3" spans="1:35" ht="13.5" customHeight="1" x14ac:dyDescent="0.25">
      <c r="A3" s="80">
        <v>2</v>
      </c>
      <c r="B3" s="5">
        <v>1056</v>
      </c>
      <c r="C3" s="11" t="s">
        <v>179</v>
      </c>
      <c r="D3" s="11" t="s">
        <v>161</v>
      </c>
      <c r="E3" s="5">
        <v>180</v>
      </c>
      <c r="F3" s="5">
        <v>156</v>
      </c>
      <c r="G3" s="5">
        <v>147</v>
      </c>
      <c r="H3" s="5">
        <v>131</v>
      </c>
      <c r="I3" s="5">
        <v>24</v>
      </c>
      <c r="J3" s="5">
        <v>14</v>
      </c>
      <c r="K3" s="5">
        <v>8</v>
      </c>
      <c r="L3" s="5">
        <v>4</v>
      </c>
      <c r="M3" s="5">
        <v>-0.01</v>
      </c>
      <c r="N3" s="5">
        <v>-0.01</v>
      </c>
      <c r="O3" s="5">
        <v>-0.01</v>
      </c>
      <c r="P3" s="5">
        <v>-0.01</v>
      </c>
      <c r="Q3" s="5">
        <v>-0.01</v>
      </c>
      <c r="R3" s="5">
        <v>-0.01</v>
      </c>
      <c r="S3" s="5">
        <v>-0.01</v>
      </c>
      <c r="T3" s="5">
        <v>-0.01</v>
      </c>
      <c r="U3" s="5">
        <v>-0.01</v>
      </c>
      <c r="V3" s="5">
        <v>-0.01</v>
      </c>
      <c r="W3" s="5">
        <v>-0.01</v>
      </c>
      <c r="X3" s="5">
        <v>-0.01</v>
      </c>
      <c r="Y3" s="5">
        <v>-0.01</v>
      </c>
      <c r="Z3" s="5">
        <v>43</v>
      </c>
      <c r="AA3" s="78">
        <v>695</v>
      </c>
      <c r="AB3" s="8">
        <v>9</v>
      </c>
      <c r="AC3" s="50">
        <f>IF($AI$1/$AE$2&gt;100,AF3,AG3)</f>
        <v>112</v>
      </c>
      <c r="AF3" s="51">
        <v>113</v>
      </c>
      <c r="AG3" s="50">
        <v>112</v>
      </c>
      <c r="AH3" s="50">
        <v>111</v>
      </c>
    </row>
    <row r="4" spans="1:35" ht="13.5" customHeight="1" x14ac:dyDescent="0.25">
      <c r="A4" s="80">
        <v>3</v>
      </c>
      <c r="B4" s="5">
        <v>919</v>
      </c>
      <c r="C4" s="11" t="s">
        <v>241</v>
      </c>
      <c r="D4" s="11" t="s">
        <v>345</v>
      </c>
      <c r="E4" s="5">
        <v>223</v>
      </c>
      <c r="F4" s="5">
        <v>168</v>
      </c>
      <c r="G4" s="5">
        <v>72</v>
      </c>
      <c r="H4" s="5">
        <v>64</v>
      </c>
      <c r="I4" s="5">
        <v>3</v>
      </c>
      <c r="J4" s="5">
        <v>2</v>
      </c>
      <c r="K4" s="5">
        <v>0</v>
      </c>
      <c r="L4" s="5">
        <v>0</v>
      </c>
      <c r="M4" s="5">
        <v>0</v>
      </c>
      <c r="N4" s="5">
        <v>-0.01</v>
      </c>
      <c r="O4" s="5">
        <v>-0.01</v>
      </c>
      <c r="P4" s="5">
        <v>-0.01</v>
      </c>
      <c r="Q4" s="5">
        <v>-0.01</v>
      </c>
      <c r="R4" s="5">
        <v>-0.01</v>
      </c>
      <c r="S4" s="5">
        <v>-0.01</v>
      </c>
      <c r="T4" s="5">
        <v>-0.01</v>
      </c>
      <c r="U4" s="5">
        <v>-0.01</v>
      </c>
      <c r="V4" s="5">
        <v>-0.01</v>
      </c>
      <c r="W4" s="5">
        <v>-0.01</v>
      </c>
      <c r="X4" s="5">
        <v>-0.01</v>
      </c>
      <c r="Y4" s="5">
        <v>-0.01</v>
      </c>
      <c r="Z4" s="5">
        <v>105</v>
      </c>
      <c r="AA4" s="78">
        <v>637</v>
      </c>
      <c r="AB4" s="8">
        <v>10</v>
      </c>
      <c r="AC4" s="50">
        <f t="shared" ref="AC4:AC67" si="0">IF($AI$1/$AE$2&gt;100,AF4,AG4)</f>
        <v>106</v>
      </c>
      <c r="AF4" s="51">
        <v>107</v>
      </c>
      <c r="AG4" s="50">
        <v>106</v>
      </c>
      <c r="AH4" s="50">
        <v>104</v>
      </c>
    </row>
    <row r="5" spans="1:35" ht="13.5" customHeight="1" x14ac:dyDescent="0.25">
      <c r="A5" s="80">
        <v>4</v>
      </c>
      <c r="B5" s="5">
        <v>1917</v>
      </c>
      <c r="C5" s="11" t="s">
        <v>297</v>
      </c>
      <c r="D5" s="11" t="s">
        <v>165</v>
      </c>
      <c r="E5" s="5">
        <v>198</v>
      </c>
      <c r="F5" s="5">
        <v>168</v>
      </c>
      <c r="G5" s="5">
        <v>9</v>
      </c>
      <c r="H5" s="5">
        <v>5</v>
      </c>
      <c r="I5" s="5">
        <v>0</v>
      </c>
      <c r="J5" s="5">
        <v>0</v>
      </c>
      <c r="K5" s="5">
        <v>-0.01</v>
      </c>
      <c r="L5" s="5">
        <v>-0.01</v>
      </c>
      <c r="M5" s="5">
        <v>-0.01</v>
      </c>
      <c r="N5" s="5">
        <v>-0.01</v>
      </c>
      <c r="O5" s="5">
        <v>-0.01</v>
      </c>
      <c r="P5" s="5">
        <v>-0.01</v>
      </c>
      <c r="Q5" s="5">
        <v>-0.01</v>
      </c>
      <c r="R5" s="5">
        <v>-0.01</v>
      </c>
      <c r="S5" s="5">
        <v>-0.01</v>
      </c>
      <c r="T5" s="5">
        <v>-0.01</v>
      </c>
      <c r="U5" s="5">
        <v>-0.01</v>
      </c>
      <c r="V5" s="5">
        <v>-0.01</v>
      </c>
      <c r="W5" s="5">
        <v>-0.01</v>
      </c>
      <c r="X5" s="5">
        <v>-0.01</v>
      </c>
      <c r="Y5" s="5">
        <v>-0.01</v>
      </c>
      <c r="Z5" s="5">
        <v>223</v>
      </c>
      <c r="AA5" s="78">
        <v>603</v>
      </c>
      <c r="AB5" s="8">
        <v>7</v>
      </c>
      <c r="AC5" s="50">
        <f t="shared" si="0"/>
        <v>101</v>
      </c>
      <c r="AF5" s="51">
        <v>103</v>
      </c>
      <c r="AG5" s="50">
        <v>101</v>
      </c>
      <c r="AH5" s="50">
        <v>98</v>
      </c>
    </row>
    <row r="6" spans="1:35" ht="13.5" customHeight="1" x14ac:dyDescent="0.25">
      <c r="A6" s="80">
        <v>5</v>
      </c>
      <c r="B6" s="5">
        <v>835</v>
      </c>
      <c r="C6" s="81" t="s">
        <v>360</v>
      </c>
      <c r="D6" s="11" t="s">
        <v>52</v>
      </c>
      <c r="E6" s="5">
        <v>198</v>
      </c>
      <c r="F6" s="5">
        <v>117</v>
      </c>
      <c r="G6" s="5">
        <v>110</v>
      </c>
      <c r="H6" s="5">
        <v>85</v>
      </c>
      <c r="I6" s="5">
        <v>49</v>
      </c>
      <c r="J6" s="5">
        <v>6</v>
      </c>
      <c r="K6" s="5">
        <v>1</v>
      </c>
      <c r="L6" s="5">
        <v>0</v>
      </c>
      <c r="M6" s="5">
        <v>0</v>
      </c>
      <c r="N6" s="5">
        <v>-0.01</v>
      </c>
      <c r="O6" s="5">
        <v>-0.01</v>
      </c>
      <c r="P6" s="5">
        <v>-0.01</v>
      </c>
      <c r="Q6" s="5">
        <v>-0.01</v>
      </c>
      <c r="R6" s="5">
        <v>-0.01</v>
      </c>
      <c r="S6" s="5">
        <v>-0.01</v>
      </c>
      <c r="T6" s="5">
        <v>-0.01</v>
      </c>
      <c r="U6" s="5">
        <v>-0.01</v>
      </c>
      <c r="V6" s="5">
        <v>-0.01</v>
      </c>
      <c r="W6" s="5">
        <v>-0.01</v>
      </c>
      <c r="X6" s="5">
        <v>-0.01</v>
      </c>
      <c r="Y6" s="5">
        <v>-0.01</v>
      </c>
      <c r="Z6" s="5">
        <v>0</v>
      </c>
      <c r="AA6" s="78">
        <v>565</v>
      </c>
      <c r="AB6" s="8">
        <v>10</v>
      </c>
      <c r="AC6" s="50">
        <f t="shared" si="0"/>
        <v>98</v>
      </c>
      <c r="AF6" s="51">
        <v>101</v>
      </c>
      <c r="AG6" s="50">
        <v>98</v>
      </c>
      <c r="AH6" s="50">
        <v>95</v>
      </c>
    </row>
    <row r="7" spans="1:35" ht="13.5" customHeight="1" x14ac:dyDescent="0.25">
      <c r="A7" s="80">
        <v>6</v>
      </c>
      <c r="B7" s="5">
        <v>2399</v>
      </c>
      <c r="C7" s="11" t="s">
        <v>211</v>
      </c>
      <c r="D7" s="11" t="s">
        <v>66</v>
      </c>
      <c r="E7" s="5">
        <v>223</v>
      </c>
      <c r="F7" s="5">
        <v>110</v>
      </c>
      <c r="G7" s="5">
        <v>105</v>
      </c>
      <c r="H7" s="5">
        <v>40</v>
      </c>
      <c r="I7" s="5">
        <v>26</v>
      </c>
      <c r="J7" s="5">
        <v>18</v>
      </c>
      <c r="K7" s="5">
        <v>9</v>
      </c>
      <c r="L7" s="5">
        <v>0</v>
      </c>
      <c r="M7" s="5">
        <v>-0.01</v>
      </c>
      <c r="N7" s="5">
        <v>-0.01</v>
      </c>
      <c r="O7" s="5">
        <v>-0.01</v>
      </c>
      <c r="P7" s="5">
        <v>-0.01</v>
      </c>
      <c r="Q7" s="5">
        <v>-0.01</v>
      </c>
      <c r="R7" s="5">
        <v>-0.01</v>
      </c>
      <c r="S7" s="5">
        <v>-0.01</v>
      </c>
      <c r="T7" s="5">
        <v>-0.01</v>
      </c>
      <c r="U7" s="5">
        <v>-0.01</v>
      </c>
      <c r="V7" s="5">
        <v>-0.01</v>
      </c>
      <c r="W7" s="5">
        <v>-0.01</v>
      </c>
      <c r="X7" s="5">
        <v>-0.01</v>
      </c>
      <c r="Y7" s="5">
        <v>-0.01</v>
      </c>
      <c r="Z7" s="5">
        <v>0</v>
      </c>
      <c r="AA7" s="78">
        <v>522</v>
      </c>
      <c r="AB7" s="8">
        <v>9</v>
      </c>
      <c r="AC7" s="50">
        <f t="shared" si="0"/>
        <v>96</v>
      </c>
      <c r="AF7" s="51">
        <v>98</v>
      </c>
      <c r="AG7" s="50">
        <v>96</v>
      </c>
      <c r="AH7" s="50">
        <v>91</v>
      </c>
    </row>
    <row r="8" spans="1:35" ht="13.5" customHeight="1" x14ac:dyDescent="0.25">
      <c r="A8" s="80">
        <v>7</v>
      </c>
      <c r="B8" s="5">
        <v>784</v>
      </c>
      <c r="C8" s="11" t="s">
        <v>230</v>
      </c>
      <c r="D8" s="11" t="s">
        <v>21</v>
      </c>
      <c r="E8" s="5">
        <v>131</v>
      </c>
      <c r="F8" s="5">
        <v>124</v>
      </c>
      <c r="G8" s="5">
        <v>110</v>
      </c>
      <c r="H8" s="5">
        <v>110</v>
      </c>
      <c r="I8" s="5">
        <v>31</v>
      </c>
      <c r="J8" s="5">
        <v>10</v>
      </c>
      <c r="K8" s="5">
        <v>8</v>
      </c>
      <c r="L8" s="5">
        <v>0</v>
      </c>
      <c r="M8" s="5">
        <v>0</v>
      </c>
      <c r="N8" s="5">
        <v>-0.01</v>
      </c>
      <c r="O8" s="5">
        <v>-0.01</v>
      </c>
      <c r="P8" s="5">
        <v>-0.01</v>
      </c>
      <c r="Q8" s="5">
        <v>-0.01</v>
      </c>
      <c r="R8" s="5">
        <v>-0.01</v>
      </c>
      <c r="S8" s="5">
        <v>-0.01</v>
      </c>
      <c r="T8" s="5">
        <v>-0.01</v>
      </c>
      <c r="U8" s="5">
        <v>-0.01</v>
      </c>
      <c r="V8" s="5">
        <v>-0.01</v>
      </c>
      <c r="W8" s="5">
        <v>-0.01</v>
      </c>
      <c r="X8" s="5">
        <v>-0.01</v>
      </c>
      <c r="Y8" s="5">
        <v>-0.01</v>
      </c>
      <c r="Z8" s="5">
        <v>0</v>
      </c>
      <c r="AA8" s="78">
        <v>516</v>
      </c>
      <c r="AB8" s="8">
        <v>10</v>
      </c>
      <c r="AC8" s="50">
        <f t="shared" si="0"/>
        <v>93</v>
      </c>
      <c r="AF8" s="51">
        <v>96</v>
      </c>
      <c r="AG8" s="50">
        <v>93</v>
      </c>
      <c r="AH8" s="50">
        <v>88</v>
      </c>
    </row>
    <row r="9" spans="1:35" ht="13.5" customHeight="1" x14ac:dyDescent="0.25">
      <c r="A9" s="80">
        <v>8</v>
      </c>
      <c r="B9" s="5">
        <v>1616</v>
      </c>
      <c r="C9" s="11" t="s">
        <v>337</v>
      </c>
      <c r="D9" s="11" t="s">
        <v>44</v>
      </c>
      <c r="E9" s="5">
        <v>124</v>
      </c>
      <c r="F9" s="5">
        <v>105</v>
      </c>
      <c r="G9" s="5">
        <v>95</v>
      </c>
      <c r="H9" s="5">
        <v>31</v>
      </c>
      <c r="I9" s="5">
        <v>20</v>
      </c>
      <c r="J9" s="5">
        <v>12</v>
      </c>
      <c r="K9" s="5">
        <v>4</v>
      </c>
      <c r="L9" s="5">
        <v>0</v>
      </c>
      <c r="M9" s="5">
        <v>0</v>
      </c>
      <c r="N9" s="5">
        <v>-0.01</v>
      </c>
      <c r="O9" s="5">
        <v>-0.01</v>
      </c>
      <c r="P9" s="5">
        <v>-0.01</v>
      </c>
      <c r="Q9" s="5">
        <v>-0.01</v>
      </c>
      <c r="R9" s="5">
        <v>-0.01</v>
      </c>
      <c r="S9" s="5">
        <v>-0.01</v>
      </c>
      <c r="T9" s="5">
        <v>-0.01</v>
      </c>
      <c r="U9" s="5">
        <v>-0.01</v>
      </c>
      <c r="V9" s="5">
        <v>-0.01</v>
      </c>
      <c r="W9" s="5">
        <v>-0.01</v>
      </c>
      <c r="X9" s="5">
        <v>-0.01</v>
      </c>
      <c r="Y9" s="5">
        <v>-0.01</v>
      </c>
      <c r="Z9" s="5">
        <v>117</v>
      </c>
      <c r="AA9" s="78">
        <v>504</v>
      </c>
      <c r="AB9" s="8">
        <v>10</v>
      </c>
      <c r="AC9" s="50">
        <f t="shared" si="0"/>
        <v>90</v>
      </c>
      <c r="AF9" s="51">
        <v>94</v>
      </c>
      <c r="AG9" s="50">
        <v>90</v>
      </c>
      <c r="AH9" s="50">
        <v>84</v>
      </c>
    </row>
    <row r="10" spans="1:35" ht="13.5" customHeight="1" x14ac:dyDescent="0.25">
      <c r="A10" s="80">
        <v>9</v>
      </c>
      <c r="B10" s="5">
        <v>2680</v>
      </c>
      <c r="C10" s="11" t="s">
        <v>209</v>
      </c>
      <c r="D10" s="11" t="s">
        <v>163</v>
      </c>
      <c r="E10" s="5">
        <v>147</v>
      </c>
      <c r="F10" s="5">
        <v>100</v>
      </c>
      <c r="G10" s="5">
        <v>80</v>
      </c>
      <c r="H10" s="5">
        <v>43</v>
      </c>
      <c r="I10" s="5">
        <v>24</v>
      </c>
      <c r="J10" s="5">
        <v>12</v>
      </c>
      <c r="K10" s="5">
        <v>-0.01</v>
      </c>
      <c r="L10" s="5">
        <v>-0.01</v>
      </c>
      <c r="M10" s="5">
        <v>-0.01</v>
      </c>
      <c r="N10" s="5">
        <v>-0.01</v>
      </c>
      <c r="O10" s="5">
        <v>-0.01</v>
      </c>
      <c r="P10" s="5">
        <v>-0.01</v>
      </c>
      <c r="Q10" s="5">
        <v>-0.01</v>
      </c>
      <c r="R10" s="5">
        <v>-0.01</v>
      </c>
      <c r="S10" s="5">
        <v>-0.01</v>
      </c>
      <c r="T10" s="5">
        <v>-0.01</v>
      </c>
      <c r="U10" s="5">
        <v>-0.01</v>
      </c>
      <c r="V10" s="5">
        <v>-0.01</v>
      </c>
      <c r="W10" s="5">
        <v>-0.01</v>
      </c>
      <c r="X10" s="5">
        <v>-0.01</v>
      </c>
      <c r="Y10" s="5">
        <v>-0.01</v>
      </c>
      <c r="Z10" s="5">
        <v>90</v>
      </c>
      <c r="AA10" s="78">
        <v>496</v>
      </c>
      <c r="AB10" s="8">
        <v>7</v>
      </c>
      <c r="AC10" s="50">
        <f t="shared" si="0"/>
        <v>88</v>
      </c>
      <c r="AF10" s="51">
        <v>92</v>
      </c>
      <c r="AG10" s="50">
        <v>88</v>
      </c>
      <c r="AH10" s="50">
        <v>81</v>
      </c>
    </row>
    <row r="11" spans="1:35" ht="13.5" customHeight="1" x14ac:dyDescent="0.25">
      <c r="A11" s="80">
        <v>10</v>
      </c>
      <c r="B11" s="5">
        <v>2658</v>
      </c>
      <c r="C11" s="11" t="s">
        <v>264</v>
      </c>
      <c r="D11" s="11" t="s">
        <v>53</v>
      </c>
      <c r="E11" s="5">
        <v>198</v>
      </c>
      <c r="F11" s="5">
        <v>117</v>
      </c>
      <c r="G11" s="5">
        <v>85</v>
      </c>
      <c r="H11" s="5">
        <v>52</v>
      </c>
      <c r="I11" s="5">
        <v>37</v>
      </c>
      <c r="J11" s="5">
        <v>0</v>
      </c>
      <c r="K11" s="5">
        <v>0</v>
      </c>
      <c r="L11" s="5">
        <v>-0.01</v>
      </c>
      <c r="M11" s="5">
        <v>-0.01</v>
      </c>
      <c r="N11" s="5">
        <v>-0.01</v>
      </c>
      <c r="O11" s="5">
        <v>-0.01</v>
      </c>
      <c r="P11" s="5">
        <v>-0.01</v>
      </c>
      <c r="Q11" s="5">
        <v>-0.01</v>
      </c>
      <c r="R11" s="5">
        <v>-0.01</v>
      </c>
      <c r="S11" s="5">
        <v>-0.01</v>
      </c>
      <c r="T11" s="5">
        <v>-0.01</v>
      </c>
      <c r="U11" s="5">
        <v>-0.01</v>
      </c>
      <c r="V11" s="5">
        <v>-0.01</v>
      </c>
      <c r="W11" s="5">
        <v>-0.01</v>
      </c>
      <c r="X11" s="5">
        <v>-0.01</v>
      </c>
      <c r="Y11" s="5">
        <v>-0.01</v>
      </c>
      <c r="Z11" s="5">
        <v>0</v>
      </c>
      <c r="AA11" s="78">
        <v>489</v>
      </c>
      <c r="AB11" s="8">
        <v>8</v>
      </c>
      <c r="AC11" s="50">
        <f t="shared" si="0"/>
        <v>85</v>
      </c>
      <c r="AF11" s="51">
        <v>90</v>
      </c>
      <c r="AG11" s="50">
        <v>85</v>
      </c>
      <c r="AH11" s="50">
        <v>78</v>
      </c>
    </row>
    <row r="12" spans="1:35" ht="13.5" customHeight="1" x14ac:dyDescent="0.25">
      <c r="A12" s="80">
        <v>11</v>
      </c>
      <c r="B12" s="5">
        <v>1813</v>
      </c>
      <c r="C12" s="11" t="s">
        <v>229</v>
      </c>
      <c r="D12" s="11" t="s">
        <v>128</v>
      </c>
      <c r="E12" s="5">
        <v>138</v>
      </c>
      <c r="F12" s="5">
        <v>100</v>
      </c>
      <c r="G12" s="5">
        <v>95</v>
      </c>
      <c r="H12" s="5">
        <v>90</v>
      </c>
      <c r="I12" s="5">
        <v>40</v>
      </c>
      <c r="J12" s="5">
        <v>8</v>
      </c>
      <c r="K12" s="5">
        <v>0</v>
      </c>
      <c r="L12" s="5">
        <v>0</v>
      </c>
      <c r="M12" s="5">
        <v>0</v>
      </c>
      <c r="N12" s="5">
        <v>-0.01</v>
      </c>
      <c r="O12" s="5">
        <v>-0.01</v>
      </c>
      <c r="P12" s="5">
        <v>-0.01</v>
      </c>
      <c r="Q12" s="5">
        <v>-0.01</v>
      </c>
      <c r="R12" s="5">
        <v>-0.01</v>
      </c>
      <c r="S12" s="5">
        <v>-0.01</v>
      </c>
      <c r="T12" s="5">
        <v>-0.01</v>
      </c>
      <c r="U12" s="5">
        <v>-0.01</v>
      </c>
      <c r="V12" s="5">
        <v>-0.01</v>
      </c>
      <c r="W12" s="5">
        <v>-0.01</v>
      </c>
      <c r="X12" s="5">
        <v>-0.01</v>
      </c>
      <c r="Y12" s="5">
        <v>-0.01</v>
      </c>
      <c r="Z12" s="5">
        <v>6</v>
      </c>
      <c r="AA12" s="78">
        <v>477</v>
      </c>
      <c r="AB12" s="8">
        <v>10</v>
      </c>
      <c r="AC12" s="50">
        <f t="shared" si="0"/>
        <v>83</v>
      </c>
      <c r="AF12" s="51">
        <v>88</v>
      </c>
      <c r="AG12" s="50">
        <v>83</v>
      </c>
      <c r="AH12" s="50">
        <v>75</v>
      </c>
    </row>
    <row r="13" spans="1:35" ht="13.5" customHeight="1" x14ac:dyDescent="0.25">
      <c r="A13" s="80">
        <v>12</v>
      </c>
      <c r="B13" s="5">
        <v>4506</v>
      </c>
      <c r="C13" s="11" t="s">
        <v>255</v>
      </c>
      <c r="D13" s="11" t="s">
        <v>139</v>
      </c>
      <c r="E13" s="5">
        <v>156</v>
      </c>
      <c r="F13" s="5">
        <v>156</v>
      </c>
      <c r="G13" s="5">
        <v>56</v>
      </c>
      <c r="H13" s="5">
        <v>28</v>
      </c>
      <c r="I13" s="5">
        <v>0</v>
      </c>
      <c r="J13" s="5">
        <v>0</v>
      </c>
      <c r="K13" s="5">
        <v>-0.01</v>
      </c>
      <c r="L13" s="5">
        <v>-0.01</v>
      </c>
      <c r="M13" s="5">
        <v>-0.01</v>
      </c>
      <c r="N13" s="5">
        <v>-0.01</v>
      </c>
      <c r="O13" s="5">
        <v>-0.01</v>
      </c>
      <c r="P13" s="5">
        <v>-0.01</v>
      </c>
      <c r="Q13" s="5">
        <v>-0.01</v>
      </c>
      <c r="R13" s="5">
        <v>-0.01</v>
      </c>
      <c r="S13" s="5">
        <v>-0.01</v>
      </c>
      <c r="T13" s="5">
        <v>-0.01</v>
      </c>
      <c r="U13" s="5">
        <v>-0.01</v>
      </c>
      <c r="V13" s="5">
        <v>-0.01</v>
      </c>
      <c r="W13" s="5">
        <v>-0.01</v>
      </c>
      <c r="X13" s="5">
        <v>-0.01</v>
      </c>
      <c r="Y13" s="5">
        <v>-0.01</v>
      </c>
      <c r="Z13" s="5">
        <v>76</v>
      </c>
      <c r="AA13" s="78">
        <v>472</v>
      </c>
      <c r="AB13" s="8">
        <v>7</v>
      </c>
      <c r="AC13" s="50">
        <f t="shared" si="0"/>
        <v>80</v>
      </c>
      <c r="AF13" s="51">
        <v>86</v>
      </c>
      <c r="AG13" s="50">
        <v>80</v>
      </c>
      <c r="AH13" s="50">
        <v>72</v>
      </c>
    </row>
    <row r="14" spans="1:35" ht="13.5" customHeight="1" x14ac:dyDescent="0.25">
      <c r="A14" s="80">
        <v>13</v>
      </c>
      <c r="B14" s="5">
        <v>2121</v>
      </c>
      <c r="C14" s="11" t="s">
        <v>330</v>
      </c>
      <c r="D14" s="11" t="s">
        <v>331</v>
      </c>
      <c r="E14" s="5">
        <v>198</v>
      </c>
      <c r="F14" s="5">
        <v>105</v>
      </c>
      <c r="G14" s="5">
        <v>0</v>
      </c>
      <c r="H14" s="5">
        <v>0</v>
      </c>
      <c r="I14" s="5">
        <v>-0.01</v>
      </c>
      <c r="J14" s="5">
        <v>-0.01</v>
      </c>
      <c r="K14" s="5">
        <v>-0.01</v>
      </c>
      <c r="L14" s="5">
        <v>-0.01</v>
      </c>
      <c r="M14" s="5">
        <v>-0.01</v>
      </c>
      <c r="N14" s="5">
        <v>-0.01</v>
      </c>
      <c r="O14" s="5">
        <v>-0.01</v>
      </c>
      <c r="P14" s="5">
        <v>-0.01</v>
      </c>
      <c r="Q14" s="5">
        <v>-0.01</v>
      </c>
      <c r="R14" s="5">
        <v>-0.01</v>
      </c>
      <c r="S14" s="5">
        <v>-0.01</v>
      </c>
      <c r="T14" s="5">
        <v>-0.01</v>
      </c>
      <c r="U14" s="5">
        <v>-0.01</v>
      </c>
      <c r="V14" s="5">
        <v>-0.01</v>
      </c>
      <c r="W14" s="5">
        <v>-0.01</v>
      </c>
      <c r="X14" s="5">
        <v>-0.01</v>
      </c>
      <c r="Y14" s="5">
        <v>-0.01</v>
      </c>
      <c r="Z14" s="5">
        <v>168</v>
      </c>
      <c r="AA14" s="78">
        <v>471</v>
      </c>
      <c r="AB14" s="8">
        <v>5</v>
      </c>
      <c r="AC14" s="50">
        <f t="shared" si="0"/>
        <v>78</v>
      </c>
      <c r="AF14" s="51">
        <v>84</v>
      </c>
      <c r="AG14" s="50">
        <v>78</v>
      </c>
      <c r="AH14" s="50">
        <v>69</v>
      </c>
    </row>
    <row r="15" spans="1:35" ht="13.5" customHeight="1" x14ac:dyDescent="0.25">
      <c r="A15" s="80">
        <v>14</v>
      </c>
      <c r="B15" s="5">
        <v>1747</v>
      </c>
      <c r="C15" s="11" t="s">
        <v>258</v>
      </c>
      <c r="D15" s="11" t="s">
        <v>44</v>
      </c>
      <c r="E15" s="5">
        <v>223</v>
      </c>
      <c r="F15" s="5">
        <v>110</v>
      </c>
      <c r="G15" s="5">
        <v>60</v>
      </c>
      <c r="H15" s="5">
        <v>52</v>
      </c>
      <c r="I15" s="5">
        <v>7</v>
      </c>
      <c r="J15" s="5">
        <v>0</v>
      </c>
      <c r="K15" s="5">
        <v>0</v>
      </c>
      <c r="L15" s="5">
        <v>0</v>
      </c>
      <c r="M15" s="5">
        <v>0</v>
      </c>
      <c r="N15" s="5">
        <v>-0.01</v>
      </c>
      <c r="O15" s="5">
        <v>-0.01</v>
      </c>
      <c r="P15" s="5">
        <v>-0.01</v>
      </c>
      <c r="Q15" s="5">
        <v>-0.01</v>
      </c>
      <c r="R15" s="5">
        <v>-0.01</v>
      </c>
      <c r="S15" s="5">
        <v>-0.01</v>
      </c>
      <c r="T15" s="5">
        <v>-0.01</v>
      </c>
      <c r="U15" s="5">
        <v>-0.01</v>
      </c>
      <c r="V15" s="5">
        <v>-0.01</v>
      </c>
      <c r="W15" s="5">
        <v>-0.01</v>
      </c>
      <c r="X15" s="5">
        <v>-0.01</v>
      </c>
      <c r="Y15" s="5">
        <v>-0.01</v>
      </c>
      <c r="Z15" s="5">
        <v>0</v>
      </c>
      <c r="AA15" s="78">
        <v>452</v>
      </c>
      <c r="AB15" s="8">
        <v>10</v>
      </c>
      <c r="AC15" s="50">
        <f t="shared" si="0"/>
        <v>76</v>
      </c>
      <c r="AF15" s="51">
        <v>82</v>
      </c>
      <c r="AG15" s="50">
        <v>76</v>
      </c>
      <c r="AH15" s="50">
        <v>66</v>
      </c>
    </row>
    <row r="16" spans="1:35" ht="13.5" customHeight="1" x14ac:dyDescent="0.25">
      <c r="A16" s="80">
        <v>15</v>
      </c>
      <c r="B16" s="5">
        <v>321</v>
      </c>
      <c r="C16" s="11" t="s">
        <v>261</v>
      </c>
      <c r="D16" s="11" t="s">
        <v>112</v>
      </c>
      <c r="E16" s="5">
        <v>180</v>
      </c>
      <c r="F16" s="5">
        <v>138</v>
      </c>
      <c r="G16" s="5">
        <v>68</v>
      </c>
      <c r="H16" s="5">
        <v>52</v>
      </c>
      <c r="I16" s="5">
        <v>0</v>
      </c>
      <c r="J16" s="5">
        <v>0</v>
      </c>
      <c r="K16" s="5">
        <v>0</v>
      </c>
      <c r="L16" s="5">
        <v>-0.01</v>
      </c>
      <c r="M16" s="5">
        <v>-0.01</v>
      </c>
      <c r="N16" s="5">
        <v>-0.01</v>
      </c>
      <c r="O16" s="5">
        <v>-0.01</v>
      </c>
      <c r="P16" s="5">
        <v>-0.01</v>
      </c>
      <c r="Q16" s="5">
        <v>-0.01</v>
      </c>
      <c r="R16" s="5">
        <v>-0.01</v>
      </c>
      <c r="S16" s="5">
        <v>-0.01</v>
      </c>
      <c r="T16" s="5">
        <v>-0.01</v>
      </c>
      <c r="U16" s="5">
        <v>-0.01</v>
      </c>
      <c r="V16" s="5">
        <v>-0.01</v>
      </c>
      <c r="W16" s="5">
        <v>-0.01</v>
      </c>
      <c r="X16" s="5">
        <v>-0.01</v>
      </c>
      <c r="Y16" s="5">
        <v>-0.01</v>
      </c>
      <c r="Z16" s="5">
        <v>10</v>
      </c>
      <c r="AA16" s="78">
        <v>448</v>
      </c>
      <c r="AB16" s="8">
        <v>8</v>
      </c>
      <c r="AC16" s="50">
        <f t="shared" si="0"/>
        <v>73</v>
      </c>
      <c r="AF16" s="51">
        <v>80</v>
      </c>
      <c r="AG16" s="50">
        <v>73</v>
      </c>
      <c r="AH16" s="50">
        <v>63</v>
      </c>
    </row>
    <row r="17" spans="1:34" ht="13.5" customHeight="1" x14ac:dyDescent="0.25">
      <c r="A17" s="80">
        <v>16</v>
      </c>
      <c r="B17" s="5">
        <v>5481</v>
      </c>
      <c r="C17" s="11" t="s">
        <v>259</v>
      </c>
      <c r="D17" s="11" t="s">
        <v>139</v>
      </c>
      <c r="E17" s="5">
        <v>198</v>
      </c>
      <c r="F17" s="5">
        <v>72</v>
      </c>
      <c r="G17" s="5">
        <v>72</v>
      </c>
      <c r="H17" s="5">
        <v>24</v>
      </c>
      <c r="I17" s="5">
        <v>0</v>
      </c>
      <c r="J17" s="5">
        <v>0</v>
      </c>
      <c r="K17" s="5">
        <v>0</v>
      </c>
      <c r="L17" s="5">
        <v>-0.01</v>
      </c>
      <c r="M17" s="5">
        <v>-0.01</v>
      </c>
      <c r="N17" s="5">
        <v>-0.01</v>
      </c>
      <c r="O17" s="5">
        <v>-0.01</v>
      </c>
      <c r="P17" s="5">
        <v>-0.01</v>
      </c>
      <c r="Q17" s="5">
        <v>-0.01</v>
      </c>
      <c r="R17" s="5">
        <v>-0.01</v>
      </c>
      <c r="S17" s="5">
        <v>-0.01</v>
      </c>
      <c r="T17" s="5">
        <v>-0.01</v>
      </c>
      <c r="U17" s="5">
        <v>-0.01</v>
      </c>
      <c r="V17" s="5">
        <v>-0.01</v>
      </c>
      <c r="W17" s="5">
        <v>-0.01</v>
      </c>
      <c r="X17" s="5">
        <v>-0.01</v>
      </c>
      <c r="Y17" s="5">
        <v>-0.01</v>
      </c>
      <c r="Z17" s="5">
        <v>80</v>
      </c>
      <c r="AA17" s="78">
        <v>446</v>
      </c>
      <c r="AB17" s="8">
        <v>8</v>
      </c>
      <c r="AC17" s="50">
        <f t="shared" si="0"/>
        <v>71</v>
      </c>
      <c r="AF17" s="51">
        <v>78</v>
      </c>
      <c r="AG17" s="50">
        <v>71</v>
      </c>
      <c r="AH17" s="50">
        <v>61</v>
      </c>
    </row>
    <row r="18" spans="1:34" ht="13.5" customHeight="1" x14ac:dyDescent="0.25">
      <c r="A18" s="80">
        <v>17</v>
      </c>
      <c r="B18" s="5">
        <v>1534</v>
      </c>
      <c r="C18" s="11" t="s">
        <v>216</v>
      </c>
      <c r="D18" s="11" t="s">
        <v>135</v>
      </c>
      <c r="E18" s="5">
        <v>223</v>
      </c>
      <c r="F18" s="5">
        <v>124</v>
      </c>
      <c r="G18" s="5">
        <v>1</v>
      </c>
      <c r="H18" s="5">
        <v>0</v>
      </c>
      <c r="I18" s="5">
        <v>0</v>
      </c>
      <c r="J18" s="5">
        <v>0</v>
      </c>
      <c r="K18" s="5">
        <v>0</v>
      </c>
      <c r="L18" s="5">
        <v>-0.01</v>
      </c>
      <c r="M18" s="5">
        <v>-0.01</v>
      </c>
      <c r="N18" s="5">
        <v>-0.01</v>
      </c>
      <c r="O18" s="5">
        <v>-0.01</v>
      </c>
      <c r="P18" s="5">
        <v>-0.01</v>
      </c>
      <c r="Q18" s="5">
        <v>-0.01</v>
      </c>
      <c r="R18" s="5">
        <v>-0.01</v>
      </c>
      <c r="S18" s="5">
        <v>-0.01</v>
      </c>
      <c r="T18" s="5">
        <v>-0.01</v>
      </c>
      <c r="U18" s="5">
        <v>-0.01</v>
      </c>
      <c r="V18" s="5">
        <v>-0.01</v>
      </c>
      <c r="W18" s="5">
        <v>-0.01</v>
      </c>
      <c r="X18" s="5">
        <v>-0.01</v>
      </c>
      <c r="Y18" s="5">
        <v>-0.01</v>
      </c>
      <c r="Z18" s="5">
        <v>60</v>
      </c>
      <c r="AA18" s="78">
        <v>408</v>
      </c>
      <c r="AB18" s="8">
        <v>8</v>
      </c>
      <c r="AC18" s="50">
        <f t="shared" si="0"/>
        <v>69</v>
      </c>
      <c r="AF18" s="51">
        <v>76</v>
      </c>
      <c r="AG18" s="50">
        <v>69</v>
      </c>
      <c r="AH18" s="50">
        <v>58</v>
      </c>
    </row>
    <row r="19" spans="1:34" ht="13.5" customHeight="1" x14ac:dyDescent="0.25">
      <c r="A19" s="80">
        <v>18</v>
      </c>
      <c r="B19" s="5">
        <v>840</v>
      </c>
      <c r="C19" s="11" t="s">
        <v>185</v>
      </c>
      <c r="D19" s="11" t="s">
        <v>154</v>
      </c>
      <c r="E19" s="5">
        <v>180</v>
      </c>
      <c r="F19" s="5">
        <v>110</v>
      </c>
      <c r="G19" s="5">
        <v>49</v>
      </c>
      <c r="H19" s="5">
        <v>49</v>
      </c>
      <c r="I19" s="5">
        <v>14</v>
      </c>
      <c r="J19" s="5">
        <v>0</v>
      </c>
      <c r="K19" s="5">
        <v>0</v>
      </c>
      <c r="L19" s="5">
        <v>-0.01</v>
      </c>
      <c r="M19" s="5">
        <v>-0.01</v>
      </c>
      <c r="N19" s="5">
        <v>-0.01</v>
      </c>
      <c r="O19" s="5">
        <v>-0.01</v>
      </c>
      <c r="P19" s="5">
        <v>-0.01</v>
      </c>
      <c r="Q19" s="5">
        <v>-0.01</v>
      </c>
      <c r="R19" s="5">
        <v>-0.01</v>
      </c>
      <c r="S19" s="5">
        <v>-0.01</v>
      </c>
      <c r="T19" s="5">
        <v>-0.01</v>
      </c>
      <c r="U19" s="5">
        <v>-0.01</v>
      </c>
      <c r="V19" s="5">
        <v>-0.01</v>
      </c>
      <c r="W19" s="5">
        <v>-0.01</v>
      </c>
      <c r="X19" s="5">
        <v>-0.01</v>
      </c>
      <c r="Y19" s="5">
        <v>-0.01</v>
      </c>
      <c r="Z19" s="5">
        <v>-0.01</v>
      </c>
      <c r="AA19" s="78">
        <v>402</v>
      </c>
      <c r="AB19" s="8">
        <v>7</v>
      </c>
      <c r="AC19" s="50">
        <f t="shared" si="0"/>
        <v>67</v>
      </c>
      <c r="AF19" s="51">
        <v>74</v>
      </c>
      <c r="AG19" s="50">
        <v>67</v>
      </c>
      <c r="AH19" s="50">
        <v>56</v>
      </c>
    </row>
    <row r="20" spans="1:34" ht="13.5" customHeight="1" x14ac:dyDescent="0.25">
      <c r="A20" s="80">
        <v>19</v>
      </c>
      <c r="B20" s="5">
        <v>1071</v>
      </c>
      <c r="C20" s="11" t="s">
        <v>333</v>
      </c>
      <c r="D20" s="11" t="s">
        <v>53</v>
      </c>
      <c r="E20" s="5">
        <v>131</v>
      </c>
      <c r="F20" s="5">
        <v>72</v>
      </c>
      <c r="G20" s="5">
        <v>64</v>
      </c>
      <c r="H20" s="5">
        <v>3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-0.01</v>
      </c>
      <c r="O20" s="5">
        <v>-0.01</v>
      </c>
      <c r="P20" s="5">
        <v>-0.01</v>
      </c>
      <c r="Q20" s="5">
        <v>-0.01</v>
      </c>
      <c r="R20" s="5">
        <v>-0.01</v>
      </c>
      <c r="S20" s="5">
        <v>-0.01</v>
      </c>
      <c r="T20" s="5">
        <v>-0.01</v>
      </c>
      <c r="U20" s="5">
        <v>-0.01</v>
      </c>
      <c r="V20" s="5">
        <v>-0.01</v>
      </c>
      <c r="W20" s="5">
        <v>-0.01</v>
      </c>
      <c r="X20" s="5">
        <v>-0.01</v>
      </c>
      <c r="Y20" s="5">
        <v>-0.01</v>
      </c>
      <c r="Z20" s="5">
        <v>124</v>
      </c>
      <c r="AA20" s="78">
        <v>394</v>
      </c>
      <c r="AB20" s="8">
        <v>10</v>
      </c>
      <c r="AC20" s="50">
        <f t="shared" si="0"/>
        <v>65</v>
      </c>
      <c r="AF20" s="51">
        <v>72</v>
      </c>
      <c r="AG20" s="50">
        <v>65</v>
      </c>
      <c r="AH20" s="50">
        <v>53</v>
      </c>
    </row>
    <row r="21" spans="1:34" ht="13.5" customHeight="1" x14ac:dyDescent="0.25">
      <c r="A21" s="80">
        <v>20</v>
      </c>
      <c r="B21" s="5">
        <v>1043</v>
      </c>
      <c r="C21" s="11" t="s">
        <v>221</v>
      </c>
      <c r="D21" s="11" t="s">
        <v>58</v>
      </c>
      <c r="E21" s="5">
        <v>131</v>
      </c>
      <c r="F21" s="5">
        <v>90</v>
      </c>
      <c r="G21" s="5">
        <v>72</v>
      </c>
      <c r="H21" s="5">
        <v>49</v>
      </c>
      <c r="I21" s="5">
        <v>20</v>
      </c>
      <c r="J21" s="5">
        <v>8</v>
      </c>
      <c r="K21" s="5">
        <v>0</v>
      </c>
      <c r="L21" s="5">
        <v>-0.01</v>
      </c>
      <c r="M21" s="5">
        <v>-0.01</v>
      </c>
      <c r="N21" s="5">
        <v>-0.01</v>
      </c>
      <c r="O21" s="5">
        <v>-0.01</v>
      </c>
      <c r="P21" s="5">
        <v>-0.01</v>
      </c>
      <c r="Q21" s="5">
        <v>-0.01</v>
      </c>
      <c r="R21" s="5">
        <v>-0.01</v>
      </c>
      <c r="S21" s="5">
        <v>-0.01</v>
      </c>
      <c r="T21" s="5">
        <v>-0.01</v>
      </c>
      <c r="U21" s="5">
        <v>-0.01</v>
      </c>
      <c r="V21" s="5">
        <v>-0.01</v>
      </c>
      <c r="W21" s="5">
        <v>-0.01</v>
      </c>
      <c r="X21" s="5">
        <v>-0.01</v>
      </c>
      <c r="Y21" s="5">
        <v>-0.01</v>
      </c>
      <c r="Z21" s="5">
        <v>0</v>
      </c>
      <c r="AA21" s="78">
        <v>370</v>
      </c>
      <c r="AB21" s="8">
        <v>8</v>
      </c>
      <c r="AC21" s="50">
        <f t="shared" si="0"/>
        <v>63</v>
      </c>
      <c r="AF21" s="51">
        <v>71</v>
      </c>
      <c r="AG21" s="50">
        <v>63</v>
      </c>
      <c r="AH21" s="50">
        <v>51</v>
      </c>
    </row>
    <row r="22" spans="1:34" ht="13.5" customHeight="1" x14ac:dyDescent="0.25">
      <c r="A22" s="80">
        <v>21</v>
      </c>
      <c r="B22" s="5">
        <v>1685</v>
      </c>
      <c r="C22" s="11" t="s">
        <v>276</v>
      </c>
      <c r="D22" s="11" t="s">
        <v>27</v>
      </c>
      <c r="E22" s="5">
        <v>147</v>
      </c>
      <c r="F22" s="5">
        <v>95</v>
      </c>
      <c r="G22" s="5">
        <v>76</v>
      </c>
      <c r="H22" s="5">
        <v>28</v>
      </c>
      <c r="I22" s="5">
        <v>16</v>
      </c>
      <c r="J22" s="5">
        <v>5</v>
      </c>
      <c r="K22" s="5">
        <v>0</v>
      </c>
      <c r="L22" s="5">
        <v>0</v>
      </c>
      <c r="M22" s="5">
        <v>0</v>
      </c>
      <c r="N22" s="5">
        <v>-0.01</v>
      </c>
      <c r="O22" s="5">
        <v>-0.01</v>
      </c>
      <c r="P22" s="5">
        <v>-0.01</v>
      </c>
      <c r="Q22" s="5">
        <v>-0.01</v>
      </c>
      <c r="R22" s="5">
        <v>-0.01</v>
      </c>
      <c r="S22" s="5">
        <v>-0.01</v>
      </c>
      <c r="T22" s="5">
        <v>-0.01</v>
      </c>
      <c r="U22" s="5">
        <v>-0.01</v>
      </c>
      <c r="V22" s="5">
        <v>-0.01</v>
      </c>
      <c r="W22" s="5">
        <v>-0.01</v>
      </c>
      <c r="X22" s="5">
        <v>-0.01</v>
      </c>
      <c r="Y22" s="5">
        <v>-0.01</v>
      </c>
      <c r="Z22" s="5">
        <v>0</v>
      </c>
      <c r="AA22" s="78">
        <v>367</v>
      </c>
      <c r="AB22" s="8">
        <v>10</v>
      </c>
      <c r="AC22" s="50">
        <f t="shared" si="0"/>
        <v>61</v>
      </c>
      <c r="AF22" s="51">
        <v>69</v>
      </c>
      <c r="AG22" s="50">
        <v>61</v>
      </c>
      <c r="AH22" s="50">
        <v>49</v>
      </c>
    </row>
    <row r="23" spans="1:34" ht="13.5" customHeight="1" x14ac:dyDescent="0.25">
      <c r="A23" s="80">
        <v>22</v>
      </c>
      <c r="B23" s="5">
        <v>1014</v>
      </c>
      <c r="C23" s="11" t="s">
        <v>332</v>
      </c>
      <c r="D23" s="11" t="s">
        <v>21</v>
      </c>
      <c r="E23" s="5">
        <v>131</v>
      </c>
      <c r="F23" s="5">
        <v>90</v>
      </c>
      <c r="G23" s="5">
        <v>85</v>
      </c>
      <c r="H23" s="5">
        <v>31</v>
      </c>
      <c r="I23" s="5">
        <v>16</v>
      </c>
      <c r="J23" s="5">
        <v>14</v>
      </c>
      <c r="K23" s="5">
        <v>0</v>
      </c>
      <c r="L23" s="5">
        <v>-0.01</v>
      </c>
      <c r="M23" s="5">
        <v>-0.01</v>
      </c>
      <c r="N23" s="5">
        <v>-0.01</v>
      </c>
      <c r="O23" s="5">
        <v>-0.01</v>
      </c>
      <c r="P23" s="5">
        <v>-0.01</v>
      </c>
      <c r="Q23" s="5">
        <v>-0.01</v>
      </c>
      <c r="R23" s="5">
        <v>-0.01</v>
      </c>
      <c r="S23" s="5">
        <v>-0.01</v>
      </c>
      <c r="T23" s="5">
        <v>-0.01</v>
      </c>
      <c r="U23" s="5">
        <v>-0.01</v>
      </c>
      <c r="V23" s="5">
        <v>-0.01</v>
      </c>
      <c r="W23" s="5">
        <v>-0.01</v>
      </c>
      <c r="X23" s="5">
        <v>-0.01</v>
      </c>
      <c r="Y23" s="5">
        <v>-0.01</v>
      </c>
      <c r="Z23" s="5">
        <v>0</v>
      </c>
      <c r="AA23" s="78">
        <v>367</v>
      </c>
      <c r="AB23" s="8">
        <v>8</v>
      </c>
      <c r="AC23" s="50">
        <f t="shared" si="0"/>
        <v>59</v>
      </c>
      <c r="AF23" s="51">
        <v>67</v>
      </c>
      <c r="AG23" s="50">
        <v>59</v>
      </c>
      <c r="AH23" s="50">
        <v>47</v>
      </c>
    </row>
    <row r="24" spans="1:34" ht="13.5" customHeight="1" x14ac:dyDescent="0.25">
      <c r="A24" s="80">
        <v>23</v>
      </c>
      <c r="B24" s="5">
        <v>1264</v>
      </c>
      <c r="C24" s="11" t="s">
        <v>191</v>
      </c>
      <c r="D24" s="11" t="s">
        <v>54</v>
      </c>
      <c r="E24" s="5">
        <v>223</v>
      </c>
      <c r="F24" s="5">
        <v>49</v>
      </c>
      <c r="G24" s="5">
        <v>46</v>
      </c>
      <c r="H24" s="5">
        <v>20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-0.01</v>
      </c>
      <c r="O24" s="5">
        <v>-0.01</v>
      </c>
      <c r="P24" s="5">
        <v>-0.01</v>
      </c>
      <c r="Q24" s="5">
        <v>-0.01</v>
      </c>
      <c r="R24" s="5">
        <v>-0.01</v>
      </c>
      <c r="S24" s="5">
        <v>-0.01</v>
      </c>
      <c r="T24" s="5">
        <v>-0.01</v>
      </c>
      <c r="U24" s="5">
        <v>-0.01</v>
      </c>
      <c r="V24" s="5">
        <v>-0.01</v>
      </c>
      <c r="W24" s="5">
        <v>-0.01</v>
      </c>
      <c r="X24" s="5">
        <v>-0.01</v>
      </c>
      <c r="Y24" s="5">
        <v>-0.01</v>
      </c>
      <c r="Z24" s="5">
        <v>20</v>
      </c>
      <c r="AA24" s="78">
        <v>358</v>
      </c>
      <c r="AB24" s="8">
        <v>10</v>
      </c>
      <c r="AC24" s="50">
        <f t="shared" si="0"/>
        <v>57</v>
      </c>
      <c r="AF24" s="51">
        <v>66</v>
      </c>
      <c r="AG24" s="50">
        <v>57</v>
      </c>
      <c r="AH24" s="50">
        <v>45</v>
      </c>
    </row>
    <row r="25" spans="1:34" ht="13.5" customHeight="1" x14ac:dyDescent="0.25">
      <c r="A25" s="80">
        <v>24</v>
      </c>
      <c r="B25" s="5">
        <v>984</v>
      </c>
      <c r="C25" s="11" t="s">
        <v>237</v>
      </c>
      <c r="D25" s="11" t="s">
        <v>22</v>
      </c>
      <c r="E25" s="5">
        <v>180</v>
      </c>
      <c r="F25" s="5">
        <v>168</v>
      </c>
      <c r="G25" s="5">
        <v>0</v>
      </c>
      <c r="H25" s="5">
        <v>0</v>
      </c>
      <c r="I25" s="5">
        <v>0</v>
      </c>
      <c r="J25" s="5">
        <v>0</v>
      </c>
      <c r="K25" s="5">
        <v>-0.01</v>
      </c>
      <c r="L25" s="5">
        <v>-0.01</v>
      </c>
      <c r="M25" s="5">
        <v>-0.01</v>
      </c>
      <c r="N25" s="5">
        <v>-0.01</v>
      </c>
      <c r="O25" s="5">
        <v>-0.01</v>
      </c>
      <c r="P25" s="5">
        <v>-0.01</v>
      </c>
      <c r="Q25" s="5">
        <v>-0.01</v>
      </c>
      <c r="R25" s="5">
        <v>-0.01</v>
      </c>
      <c r="S25" s="5">
        <v>-0.01</v>
      </c>
      <c r="T25" s="5">
        <v>-0.01</v>
      </c>
      <c r="U25" s="5">
        <v>-0.01</v>
      </c>
      <c r="V25" s="5">
        <v>-0.01</v>
      </c>
      <c r="W25" s="5">
        <v>-0.01</v>
      </c>
      <c r="X25" s="5">
        <v>-0.01</v>
      </c>
      <c r="Y25" s="5">
        <v>-0.01</v>
      </c>
      <c r="Z25" s="5">
        <v>-0.01</v>
      </c>
      <c r="AA25" s="78">
        <v>348</v>
      </c>
      <c r="AB25" s="8">
        <v>6</v>
      </c>
      <c r="AC25" s="50">
        <f t="shared" si="0"/>
        <v>55</v>
      </c>
      <c r="AF25" s="51">
        <v>64</v>
      </c>
      <c r="AG25" s="50">
        <v>55</v>
      </c>
      <c r="AH25" s="50">
        <v>43</v>
      </c>
    </row>
    <row r="26" spans="1:34" ht="13.5" customHeight="1" x14ac:dyDescent="0.25">
      <c r="A26" s="80">
        <v>25</v>
      </c>
      <c r="B26" s="5">
        <v>2689</v>
      </c>
      <c r="C26" s="11" t="s">
        <v>266</v>
      </c>
      <c r="D26" s="11" t="s">
        <v>63</v>
      </c>
      <c r="E26" s="5">
        <v>124</v>
      </c>
      <c r="F26" s="5">
        <v>90</v>
      </c>
      <c r="G26" s="5">
        <v>80</v>
      </c>
      <c r="H26" s="5">
        <v>40</v>
      </c>
      <c r="I26" s="5">
        <v>12</v>
      </c>
      <c r="J26" s="5">
        <v>0</v>
      </c>
      <c r="K26" s="5">
        <v>0</v>
      </c>
      <c r="L26" s="5">
        <v>0</v>
      </c>
      <c r="M26" s="5">
        <v>-0.01</v>
      </c>
      <c r="N26" s="5">
        <v>-0.01</v>
      </c>
      <c r="O26" s="5">
        <v>-0.01</v>
      </c>
      <c r="P26" s="5">
        <v>-0.01</v>
      </c>
      <c r="Q26" s="5">
        <v>-0.01</v>
      </c>
      <c r="R26" s="5">
        <v>-0.01</v>
      </c>
      <c r="S26" s="5">
        <v>-0.01</v>
      </c>
      <c r="T26" s="5">
        <v>-0.01</v>
      </c>
      <c r="U26" s="5">
        <v>-0.01</v>
      </c>
      <c r="V26" s="5">
        <v>-0.01</v>
      </c>
      <c r="W26" s="5">
        <v>-0.01</v>
      </c>
      <c r="X26" s="5">
        <v>-0.01</v>
      </c>
      <c r="Y26" s="5">
        <v>-0.01</v>
      </c>
      <c r="Z26" s="5">
        <v>-0.01</v>
      </c>
      <c r="AA26" s="78">
        <v>346</v>
      </c>
      <c r="AB26" s="8">
        <v>8</v>
      </c>
      <c r="AC26" s="50">
        <f t="shared" si="0"/>
        <v>53</v>
      </c>
      <c r="AF26" s="51">
        <v>62</v>
      </c>
      <c r="AG26" s="50">
        <v>53</v>
      </c>
      <c r="AH26" s="50">
        <v>41</v>
      </c>
    </row>
    <row r="27" spans="1:34" ht="13.5" customHeight="1" x14ac:dyDescent="0.25">
      <c r="A27" s="80">
        <v>26</v>
      </c>
      <c r="B27" s="5">
        <v>839</v>
      </c>
      <c r="C27" s="11" t="s">
        <v>206</v>
      </c>
      <c r="D27" s="11" t="s">
        <v>134</v>
      </c>
      <c r="E27" s="5">
        <v>156</v>
      </c>
      <c r="F27" s="5">
        <v>72</v>
      </c>
      <c r="G27" s="5">
        <v>24</v>
      </c>
      <c r="H27" s="5">
        <v>22</v>
      </c>
      <c r="I27" s="5">
        <v>18</v>
      </c>
      <c r="J27" s="5">
        <v>7</v>
      </c>
      <c r="K27" s="5">
        <v>0</v>
      </c>
      <c r="L27" s="5">
        <v>0</v>
      </c>
      <c r="M27" s="5">
        <v>0</v>
      </c>
      <c r="N27" s="5">
        <v>-0.01</v>
      </c>
      <c r="O27" s="5">
        <v>-0.01</v>
      </c>
      <c r="P27" s="5">
        <v>-0.01</v>
      </c>
      <c r="Q27" s="5">
        <v>-0.01</v>
      </c>
      <c r="R27" s="5">
        <v>-0.01</v>
      </c>
      <c r="S27" s="5">
        <v>-0.01</v>
      </c>
      <c r="T27" s="5">
        <v>-0.01</v>
      </c>
      <c r="U27" s="5">
        <v>-0.01</v>
      </c>
      <c r="V27" s="5">
        <v>-0.01</v>
      </c>
      <c r="W27" s="5">
        <v>-0.01</v>
      </c>
      <c r="X27" s="5">
        <v>-0.01</v>
      </c>
      <c r="Y27" s="5">
        <v>-0.01</v>
      </c>
      <c r="Z27" s="5">
        <v>40</v>
      </c>
      <c r="AA27" s="78">
        <v>339</v>
      </c>
      <c r="AB27" s="8">
        <v>10</v>
      </c>
      <c r="AC27" s="50">
        <f t="shared" si="0"/>
        <v>52</v>
      </c>
      <c r="AF27" s="51">
        <v>61</v>
      </c>
      <c r="AG27" s="50">
        <v>52</v>
      </c>
      <c r="AH27" s="50">
        <v>39</v>
      </c>
    </row>
    <row r="28" spans="1:34" ht="13.5" customHeight="1" x14ac:dyDescent="0.25">
      <c r="A28" s="80">
        <v>27</v>
      </c>
      <c r="B28" s="5">
        <v>2057</v>
      </c>
      <c r="C28" s="11" t="s">
        <v>348</v>
      </c>
      <c r="D28" s="11" t="s">
        <v>115</v>
      </c>
      <c r="E28" s="5">
        <v>156</v>
      </c>
      <c r="F28" s="5">
        <v>22</v>
      </c>
      <c r="G28" s="5">
        <v>0</v>
      </c>
      <c r="H28" s="5">
        <v>0</v>
      </c>
      <c r="I28" s="5">
        <v>0</v>
      </c>
      <c r="J28" s="5">
        <v>-0.01</v>
      </c>
      <c r="K28" s="5">
        <v>-0.01</v>
      </c>
      <c r="L28" s="5">
        <v>-0.01</v>
      </c>
      <c r="M28" s="5">
        <v>-0.01</v>
      </c>
      <c r="N28" s="5">
        <v>-0.01</v>
      </c>
      <c r="O28" s="5">
        <v>-0.01</v>
      </c>
      <c r="P28" s="5">
        <v>-0.01</v>
      </c>
      <c r="Q28" s="5">
        <v>-0.01</v>
      </c>
      <c r="R28" s="5">
        <v>-0.01</v>
      </c>
      <c r="S28" s="5">
        <v>-0.01</v>
      </c>
      <c r="T28" s="5">
        <v>-0.01</v>
      </c>
      <c r="U28" s="5">
        <v>-0.01</v>
      </c>
      <c r="V28" s="5">
        <v>-0.01</v>
      </c>
      <c r="W28" s="5">
        <v>-0.01</v>
      </c>
      <c r="X28" s="5">
        <v>-0.01</v>
      </c>
      <c r="Y28" s="5">
        <v>-0.01</v>
      </c>
      <c r="Z28" s="5">
        <v>156</v>
      </c>
      <c r="AA28" s="78">
        <v>334</v>
      </c>
      <c r="AB28" s="8">
        <v>6</v>
      </c>
      <c r="AC28" s="50">
        <f t="shared" si="0"/>
        <v>50</v>
      </c>
      <c r="AF28" s="51">
        <v>59</v>
      </c>
      <c r="AG28" s="50">
        <v>50</v>
      </c>
      <c r="AH28" s="50">
        <v>37</v>
      </c>
    </row>
    <row r="29" spans="1:34" ht="13.5" customHeight="1" x14ac:dyDescent="0.25">
      <c r="A29" s="80">
        <v>28</v>
      </c>
      <c r="B29" s="5">
        <v>2279</v>
      </c>
      <c r="C29" s="11" t="s">
        <v>294</v>
      </c>
      <c r="D29" s="11" t="s">
        <v>121</v>
      </c>
      <c r="E29" s="5">
        <v>131</v>
      </c>
      <c r="F29" s="5">
        <v>105</v>
      </c>
      <c r="G29" s="5">
        <v>80</v>
      </c>
      <c r="H29" s="5">
        <v>14</v>
      </c>
      <c r="I29" s="5">
        <v>0</v>
      </c>
      <c r="J29" s="5">
        <v>0</v>
      </c>
      <c r="K29" s="5">
        <v>-0.01</v>
      </c>
      <c r="L29" s="5">
        <v>-0.01</v>
      </c>
      <c r="M29" s="5">
        <v>-0.01</v>
      </c>
      <c r="N29" s="5">
        <v>-0.01</v>
      </c>
      <c r="O29" s="5">
        <v>-0.01</v>
      </c>
      <c r="P29" s="5">
        <v>-0.01</v>
      </c>
      <c r="Q29" s="5">
        <v>-0.01</v>
      </c>
      <c r="R29" s="5">
        <v>-0.01</v>
      </c>
      <c r="S29" s="5">
        <v>-0.01</v>
      </c>
      <c r="T29" s="5">
        <v>-0.01</v>
      </c>
      <c r="U29" s="5">
        <v>-0.01</v>
      </c>
      <c r="V29" s="5">
        <v>-0.01</v>
      </c>
      <c r="W29" s="5">
        <v>-0.01</v>
      </c>
      <c r="X29" s="5">
        <v>-0.01</v>
      </c>
      <c r="Y29" s="5">
        <v>-0.01</v>
      </c>
      <c r="Z29" s="5">
        <v>-0.01</v>
      </c>
      <c r="AA29" s="78">
        <v>330</v>
      </c>
      <c r="AB29" s="8">
        <v>6</v>
      </c>
      <c r="AC29" s="50">
        <f t="shared" si="0"/>
        <v>48</v>
      </c>
      <c r="AF29" s="51">
        <v>58</v>
      </c>
      <c r="AG29" s="50">
        <v>48</v>
      </c>
      <c r="AH29" s="50">
        <v>36</v>
      </c>
    </row>
    <row r="30" spans="1:34" ht="13.5" customHeight="1" x14ac:dyDescent="0.25">
      <c r="A30" s="80">
        <v>29</v>
      </c>
      <c r="B30" s="5">
        <v>1402</v>
      </c>
      <c r="C30" s="11" t="s">
        <v>257</v>
      </c>
      <c r="D30" s="11" t="s">
        <v>114</v>
      </c>
      <c r="E30" s="5">
        <v>147</v>
      </c>
      <c r="F30" s="5">
        <v>46</v>
      </c>
      <c r="G30" s="5">
        <v>43</v>
      </c>
      <c r="H30" s="5">
        <v>4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-0.01</v>
      </c>
      <c r="O30" s="5">
        <v>-0.01</v>
      </c>
      <c r="P30" s="5">
        <v>-0.01</v>
      </c>
      <c r="Q30" s="5">
        <v>-0.01</v>
      </c>
      <c r="R30" s="5">
        <v>-0.01</v>
      </c>
      <c r="S30" s="5">
        <v>-0.01</v>
      </c>
      <c r="T30" s="5">
        <v>-0.01</v>
      </c>
      <c r="U30" s="5">
        <v>-0.01</v>
      </c>
      <c r="V30" s="5">
        <v>-0.01</v>
      </c>
      <c r="W30" s="5">
        <v>-0.01</v>
      </c>
      <c r="X30" s="5">
        <v>-0.01</v>
      </c>
      <c r="Y30" s="5">
        <v>-0.01</v>
      </c>
      <c r="Z30" s="5">
        <v>85</v>
      </c>
      <c r="AA30" s="78">
        <v>325</v>
      </c>
      <c r="AB30" s="8">
        <v>10</v>
      </c>
      <c r="AC30" s="50">
        <f t="shared" si="0"/>
        <v>47</v>
      </c>
      <c r="AF30" s="51">
        <v>56</v>
      </c>
      <c r="AG30" s="50">
        <v>47</v>
      </c>
      <c r="AH30" s="50">
        <v>34</v>
      </c>
    </row>
    <row r="31" spans="1:34" ht="13.5" customHeight="1" x14ac:dyDescent="0.25">
      <c r="A31" s="80">
        <v>30</v>
      </c>
      <c r="B31" s="5">
        <v>1509</v>
      </c>
      <c r="C31" s="11" t="s">
        <v>212</v>
      </c>
      <c r="D31" s="11" t="s">
        <v>15</v>
      </c>
      <c r="E31" s="5">
        <v>147</v>
      </c>
      <c r="F31" s="5">
        <v>52</v>
      </c>
      <c r="G31" s="5">
        <v>49</v>
      </c>
      <c r="H31" s="5">
        <v>40</v>
      </c>
      <c r="I31" s="5">
        <v>18</v>
      </c>
      <c r="J31" s="5">
        <v>10</v>
      </c>
      <c r="K31" s="5">
        <v>8</v>
      </c>
      <c r="L31" s="5">
        <v>0</v>
      </c>
      <c r="M31" s="5">
        <v>0</v>
      </c>
      <c r="N31" s="5">
        <v>-0.01</v>
      </c>
      <c r="O31" s="5">
        <v>-0.01</v>
      </c>
      <c r="P31" s="5">
        <v>-0.01</v>
      </c>
      <c r="Q31" s="5">
        <v>-0.01</v>
      </c>
      <c r="R31" s="5">
        <v>-0.01</v>
      </c>
      <c r="S31" s="5">
        <v>-0.01</v>
      </c>
      <c r="T31" s="5">
        <v>-0.01</v>
      </c>
      <c r="U31" s="5">
        <v>-0.01</v>
      </c>
      <c r="V31" s="5">
        <v>-0.01</v>
      </c>
      <c r="W31" s="5">
        <v>-0.01</v>
      </c>
      <c r="X31" s="5">
        <v>-0.01</v>
      </c>
      <c r="Y31" s="5">
        <v>-0.01</v>
      </c>
      <c r="Z31" s="5">
        <v>3</v>
      </c>
      <c r="AA31" s="78">
        <v>319</v>
      </c>
      <c r="AB31" s="8">
        <v>10</v>
      </c>
      <c r="AC31" s="50">
        <f t="shared" si="0"/>
        <v>45</v>
      </c>
      <c r="AF31" s="51">
        <v>55</v>
      </c>
      <c r="AG31" s="50">
        <v>45</v>
      </c>
      <c r="AH31" s="50">
        <v>32</v>
      </c>
    </row>
    <row r="32" spans="1:34" ht="13.5" customHeight="1" x14ac:dyDescent="0.25">
      <c r="A32" s="80">
        <v>31</v>
      </c>
      <c r="B32" s="5">
        <v>1784</v>
      </c>
      <c r="C32" s="11" t="s">
        <v>349</v>
      </c>
      <c r="D32" s="11" t="s">
        <v>53</v>
      </c>
      <c r="E32" s="5">
        <v>76</v>
      </c>
      <c r="F32" s="5">
        <v>60</v>
      </c>
      <c r="G32" s="5">
        <v>0</v>
      </c>
      <c r="H32" s="5">
        <v>0</v>
      </c>
      <c r="I32" s="5">
        <v>-0.01</v>
      </c>
      <c r="J32" s="5">
        <v>-0.01</v>
      </c>
      <c r="K32" s="5">
        <v>-0.01</v>
      </c>
      <c r="L32" s="5">
        <v>-0.01</v>
      </c>
      <c r="M32" s="5">
        <v>-0.01</v>
      </c>
      <c r="N32" s="5">
        <v>-0.01</v>
      </c>
      <c r="O32" s="5">
        <v>-0.01</v>
      </c>
      <c r="P32" s="5">
        <v>-0.01</v>
      </c>
      <c r="Q32" s="5">
        <v>-0.01</v>
      </c>
      <c r="R32" s="5">
        <v>-0.01</v>
      </c>
      <c r="S32" s="5">
        <v>-0.01</v>
      </c>
      <c r="T32" s="5">
        <v>-0.01</v>
      </c>
      <c r="U32" s="5">
        <v>-0.01</v>
      </c>
      <c r="V32" s="5">
        <v>-0.01</v>
      </c>
      <c r="W32" s="5">
        <v>-0.01</v>
      </c>
      <c r="X32" s="5">
        <v>-0.01</v>
      </c>
      <c r="Y32" s="5">
        <v>-0.01</v>
      </c>
      <c r="Z32" s="5">
        <v>180</v>
      </c>
      <c r="AA32" s="78">
        <v>316</v>
      </c>
      <c r="AB32" s="8">
        <v>5</v>
      </c>
      <c r="AC32" s="50">
        <f t="shared" si="0"/>
        <v>44</v>
      </c>
      <c r="AF32" s="51">
        <v>54</v>
      </c>
      <c r="AG32" s="50">
        <v>44</v>
      </c>
      <c r="AH32" s="50">
        <v>31</v>
      </c>
    </row>
    <row r="33" spans="1:34" ht="13.5" customHeight="1" x14ac:dyDescent="0.25">
      <c r="A33" s="80">
        <v>32</v>
      </c>
      <c r="B33" s="5">
        <v>2598</v>
      </c>
      <c r="C33" s="11" t="s">
        <v>238</v>
      </c>
      <c r="D33" s="11" t="s">
        <v>73</v>
      </c>
      <c r="E33" s="5">
        <v>156</v>
      </c>
      <c r="F33" s="5">
        <v>138</v>
      </c>
      <c r="G33" s="5">
        <v>22</v>
      </c>
      <c r="H33" s="5">
        <v>0</v>
      </c>
      <c r="I33" s="5">
        <v>-0.01</v>
      </c>
      <c r="J33" s="5">
        <v>-0.01</v>
      </c>
      <c r="K33" s="5">
        <v>-0.01</v>
      </c>
      <c r="L33" s="5">
        <v>-0.01</v>
      </c>
      <c r="M33" s="5">
        <v>-0.01</v>
      </c>
      <c r="N33" s="5">
        <v>-0.01</v>
      </c>
      <c r="O33" s="5">
        <v>-0.01</v>
      </c>
      <c r="P33" s="5">
        <v>-0.01</v>
      </c>
      <c r="Q33" s="5">
        <v>-0.01</v>
      </c>
      <c r="R33" s="5">
        <v>-0.01</v>
      </c>
      <c r="S33" s="5">
        <v>-0.01</v>
      </c>
      <c r="T33" s="5">
        <v>-0.01</v>
      </c>
      <c r="U33" s="5">
        <v>-0.01</v>
      </c>
      <c r="V33" s="5">
        <v>-0.01</v>
      </c>
      <c r="W33" s="5">
        <v>-0.01</v>
      </c>
      <c r="X33" s="5">
        <v>-0.01</v>
      </c>
      <c r="Y33" s="5">
        <v>-0.01</v>
      </c>
      <c r="Z33" s="5">
        <v>-0.01</v>
      </c>
      <c r="AA33" s="78">
        <v>316</v>
      </c>
      <c r="AB33" s="8">
        <v>4</v>
      </c>
      <c r="AC33" s="50">
        <f t="shared" si="0"/>
        <v>42</v>
      </c>
      <c r="AF33" s="51">
        <v>52</v>
      </c>
      <c r="AG33" s="50">
        <v>42</v>
      </c>
      <c r="AH33" s="50">
        <v>30</v>
      </c>
    </row>
    <row r="34" spans="1:34" ht="13.5" customHeight="1" x14ac:dyDescent="0.25">
      <c r="A34" s="80">
        <v>33</v>
      </c>
      <c r="B34" s="5">
        <v>1712</v>
      </c>
      <c r="C34" s="11" t="s">
        <v>347</v>
      </c>
      <c r="D34" s="11" t="s">
        <v>28</v>
      </c>
      <c r="E34" s="5">
        <v>138</v>
      </c>
      <c r="F34" s="5">
        <v>24</v>
      </c>
      <c r="G34" s="5">
        <v>4</v>
      </c>
      <c r="H34" s="5">
        <v>0</v>
      </c>
      <c r="I34" s="5">
        <v>0</v>
      </c>
      <c r="J34" s="5">
        <v>0</v>
      </c>
      <c r="K34" s="5">
        <v>-0.01</v>
      </c>
      <c r="L34" s="5">
        <v>-0.01</v>
      </c>
      <c r="M34" s="5">
        <v>-0.01</v>
      </c>
      <c r="N34" s="5">
        <v>-0.01</v>
      </c>
      <c r="O34" s="5">
        <v>-0.01</v>
      </c>
      <c r="P34" s="5">
        <v>-0.01</v>
      </c>
      <c r="Q34" s="5">
        <v>-0.01</v>
      </c>
      <c r="R34" s="5">
        <v>-0.01</v>
      </c>
      <c r="S34" s="5">
        <v>-0.01</v>
      </c>
      <c r="T34" s="5">
        <v>-0.01</v>
      </c>
      <c r="U34" s="5">
        <v>-0.01</v>
      </c>
      <c r="V34" s="5">
        <v>-0.01</v>
      </c>
      <c r="W34" s="5">
        <v>-0.01</v>
      </c>
      <c r="X34" s="5">
        <v>-0.01</v>
      </c>
      <c r="Y34" s="5">
        <v>-0.01</v>
      </c>
      <c r="Z34" s="5">
        <v>147</v>
      </c>
      <c r="AA34" s="78">
        <v>313</v>
      </c>
      <c r="AB34" s="8">
        <v>7</v>
      </c>
      <c r="AC34" s="50">
        <f t="shared" si="0"/>
        <v>41</v>
      </c>
      <c r="AF34" s="51">
        <v>51</v>
      </c>
      <c r="AG34" s="50">
        <v>41</v>
      </c>
      <c r="AH34" s="50">
        <v>28</v>
      </c>
    </row>
    <row r="35" spans="1:34" ht="13.5" customHeight="1" x14ac:dyDescent="0.25">
      <c r="A35" s="80">
        <v>34</v>
      </c>
      <c r="B35" s="5">
        <v>660</v>
      </c>
      <c r="C35" s="11" t="s">
        <v>278</v>
      </c>
      <c r="D35" s="11" t="s">
        <v>111</v>
      </c>
      <c r="E35" s="5">
        <v>180</v>
      </c>
      <c r="F35" s="5">
        <v>117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-0.01</v>
      </c>
      <c r="O35" s="5">
        <v>-0.01</v>
      </c>
      <c r="P35" s="5">
        <v>-0.01</v>
      </c>
      <c r="Q35" s="5">
        <v>-0.01</v>
      </c>
      <c r="R35" s="5">
        <v>-0.01</v>
      </c>
      <c r="S35" s="5">
        <v>-0.01</v>
      </c>
      <c r="T35" s="5">
        <v>-0.01</v>
      </c>
      <c r="U35" s="5">
        <v>-0.01</v>
      </c>
      <c r="V35" s="5">
        <v>-0.01</v>
      </c>
      <c r="W35" s="5">
        <v>-0.01</v>
      </c>
      <c r="X35" s="5">
        <v>-0.01</v>
      </c>
      <c r="Y35" s="5">
        <v>-0.01</v>
      </c>
      <c r="Z35" s="5">
        <v>0</v>
      </c>
      <c r="AA35" s="78">
        <v>297</v>
      </c>
      <c r="AB35" s="8">
        <v>10</v>
      </c>
      <c r="AC35" s="50">
        <f t="shared" si="0"/>
        <v>40</v>
      </c>
      <c r="AF35" s="51">
        <v>50</v>
      </c>
      <c r="AG35" s="50">
        <v>40</v>
      </c>
      <c r="AH35" s="50">
        <v>27</v>
      </c>
    </row>
    <row r="36" spans="1:34" ht="13.5" customHeight="1" x14ac:dyDescent="0.25">
      <c r="A36" s="80">
        <v>35</v>
      </c>
      <c r="B36" s="5">
        <v>1341</v>
      </c>
      <c r="C36" s="11" t="s">
        <v>295</v>
      </c>
      <c r="D36" s="11" t="s">
        <v>143</v>
      </c>
      <c r="E36" s="5">
        <v>138</v>
      </c>
      <c r="F36" s="5">
        <v>117</v>
      </c>
      <c r="G36" s="5">
        <v>28</v>
      </c>
      <c r="H36" s="5">
        <v>9</v>
      </c>
      <c r="I36" s="5">
        <v>0</v>
      </c>
      <c r="J36" s="5">
        <v>0</v>
      </c>
      <c r="K36" s="5">
        <v>0</v>
      </c>
      <c r="L36" s="5">
        <v>-0.01</v>
      </c>
      <c r="M36" s="5">
        <v>-0.01</v>
      </c>
      <c r="N36" s="5">
        <v>-0.01</v>
      </c>
      <c r="O36" s="5">
        <v>-0.01</v>
      </c>
      <c r="P36" s="5">
        <v>-0.01</v>
      </c>
      <c r="Q36" s="5">
        <v>-0.01</v>
      </c>
      <c r="R36" s="5">
        <v>-0.01</v>
      </c>
      <c r="S36" s="5">
        <v>-0.01</v>
      </c>
      <c r="T36" s="5">
        <v>-0.01</v>
      </c>
      <c r="U36" s="5">
        <v>-0.01</v>
      </c>
      <c r="V36" s="5">
        <v>-0.01</v>
      </c>
      <c r="W36" s="5">
        <v>-0.01</v>
      </c>
      <c r="X36" s="5">
        <v>-0.01</v>
      </c>
      <c r="Y36" s="5">
        <v>-0.01</v>
      </c>
      <c r="Z36" s="5">
        <v>-0.01</v>
      </c>
      <c r="AA36" s="78">
        <v>292</v>
      </c>
      <c r="AB36" s="8">
        <v>7</v>
      </c>
      <c r="AC36" s="50">
        <f t="shared" si="0"/>
        <v>38</v>
      </c>
      <c r="AF36" s="51">
        <v>48</v>
      </c>
      <c r="AG36" s="50">
        <v>38</v>
      </c>
      <c r="AH36" s="50">
        <v>26</v>
      </c>
    </row>
    <row r="37" spans="1:34" ht="13.5" customHeight="1" x14ac:dyDescent="0.25">
      <c r="A37" s="80">
        <v>36</v>
      </c>
      <c r="B37" s="5">
        <v>2731</v>
      </c>
      <c r="C37" s="11" t="s">
        <v>338</v>
      </c>
      <c r="D37" s="11" t="s">
        <v>155</v>
      </c>
      <c r="E37" s="5">
        <v>138</v>
      </c>
      <c r="F37" s="5">
        <v>68</v>
      </c>
      <c r="G37" s="5">
        <v>28</v>
      </c>
      <c r="H37" s="5">
        <v>2</v>
      </c>
      <c r="I37" s="5">
        <v>0</v>
      </c>
      <c r="J37" s="5">
        <v>0</v>
      </c>
      <c r="K37" s="5">
        <v>0</v>
      </c>
      <c r="L37" s="5">
        <v>-0.01</v>
      </c>
      <c r="M37" s="5">
        <v>-0.01</v>
      </c>
      <c r="N37" s="5">
        <v>-0.01</v>
      </c>
      <c r="O37" s="5">
        <v>-0.01</v>
      </c>
      <c r="P37" s="5">
        <v>-0.01</v>
      </c>
      <c r="Q37" s="5">
        <v>-0.01</v>
      </c>
      <c r="R37" s="5">
        <v>-0.01</v>
      </c>
      <c r="S37" s="5">
        <v>-0.01</v>
      </c>
      <c r="T37" s="5">
        <v>-0.01</v>
      </c>
      <c r="U37" s="5">
        <v>-0.01</v>
      </c>
      <c r="V37" s="5">
        <v>-0.01</v>
      </c>
      <c r="W37" s="5">
        <v>-0.01</v>
      </c>
      <c r="X37" s="5">
        <v>-0.01</v>
      </c>
      <c r="Y37" s="5">
        <v>-0.01</v>
      </c>
      <c r="Z37" s="5">
        <v>52</v>
      </c>
      <c r="AA37" s="78">
        <v>288</v>
      </c>
      <c r="AB37" s="8">
        <v>8</v>
      </c>
      <c r="AC37" s="50">
        <f t="shared" si="0"/>
        <v>37</v>
      </c>
      <c r="AF37" s="51">
        <v>47</v>
      </c>
      <c r="AG37" s="50">
        <v>37</v>
      </c>
      <c r="AH37" s="50">
        <v>25</v>
      </c>
    </row>
    <row r="38" spans="1:34" ht="13.5" customHeight="1" x14ac:dyDescent="0.25">
      <c r="A38" s="80">
        <v>37</v>
      </c>
      <c r="B38" s="5">
        <v>1440</v>
      </c>
      <c r="C38" s="11" t="s">
        <v>391</v>
      </c>
      <c r="D38" s="11" t="s">
        <v>136</v>
      </c>
      <c r="E38" s="5">
        <v>168</v>
      </c>
      <c r="F38" s="5">
        <v>40</v>
      </c>
      <c r="G38" s="5">
        <v>16</v>
      </c>
      <c r="H38" s="5">
        <v>-0.01</v>
      </c>
      <c r="I38" s="5">
        <v>-0.01</v>
      </c>
      <c r="J38" s="5">
        <v>-0.01</v>
      </c>
      <c r="K38" s="5">
        <v>-0.01</v>
      </c>
      <c r="L38" s="5">
        <v>-0.01</v>
      </c>
      <c r="M38" s="5">
        <v>-0.01</v>
      </c>
      <c r="N38" s="5">
        <v>-0.01</v>
      </c>
      <c r="O38" s="5">
        <v>-0.01</v>
      </c>
      <c r="P38" s="5">
        <v>-0.01</v>
      </c>
      <c r="Q38" s="5">
        <v>-0.01</v>
      </c>
      <c r="R38" s="5">
        <v>-0.01</v>
      </c>
      <c r="S38" s="5">
        <v>-0.01</v>
      </c>
      <c r="T38" s="5">
        <v>-0.01</v>
      </c>
      <c r="U38" s="5">
        <v>-0.01</v>
      </c>
      <c r="V38" s="5">
        <v>-0.01</v>
      </c>
      <c r="W38" s="5">
        <v>-0.01</v>
      </c>
      <c r="X38" s="5">
        <v>-0.01</v>
      </c>
      <c r="Y38" s="5">
        <v>-0.01</v>
      </c>
      <c r="Z38" s="5">
        <v>64</v>
      </c>
      <c r="AA38" s="78">
        <v>288</v>
      </c>
      <c r="AB38" s="8">
        <v>4</v>
      </c>
      <c r="AC38" s="50">
        <f t="shared" si="0"/>
        <v>36</v>
      </c>
      <c r="AF38" s="51">
        <v>46</v>
      </c>
      <c r="AG38" s="50">
        <v>36</v>
      </c>
      <c r="AH38" s="50">
        <v>24</v>
      </c>
    </row>
    <row r="39" spans="1:34" ht="13.5" customHeight="1" x14ac:dyDescent="0.25">
      <c r="A39" s="80">
        <v>38</v>
      </c>
      <c r="B39" s="5">
        <v>4875</v>
      </c>
      <c r="C39" s="11" t="s">
        <v>235</v>
      </c>
      <c r="D39" s="11" t="s">
        <v>27</v>
      </c>
      <c r="E39" s="5">
        <v>198</v>
      </c>
      <c r="F39" s="5">
        <v>85</v>
      </c>
      <c r="G39" s="5">
        <v>3</v>
      </c>
      <c r="H39" s="5">
        <v>0</v>
      </c>
      <c r="I39" s="5">
        <v>0</v>
      </c>
      <c r="J39" s="5">
        <v>0</v>
      </c>
      <c r="K39" s="5">
        <v>-0.01</v>
      </c>
      <c r="L39" s="5">
        <v>-0.01</v>
      </c>
      <c r="M39" s="5">
        <v>-0.01</v>
      </c>
      <c r="N39" s="5">
        <v>-0.01</v>
      </c>
      <c r="O39" s="5">
        <v>-0.01</v>
      </c>
      <c r="P39" s="5">
        <v>-0.01</v>
      </c>
      <c r="Q39" s="5">
        <v>-0.01</v>
      </c>
      <c r="R39" s="5">
        <v>-0.01</v>
      </c>
      <c r="S39" s="5">
        <v>-0.01</v>
      </c>
      <c r="T39" s="5">
        <v>-0.01</v>
      </c>
      <c r="U39" s="5">
        <v>-0.01</v>
      </c>
      <c r="V39" s="5">
        <v>-0.01</v>
      </c>
      <c r="W39" s="5">
        <v>-0.01</v>
      </c>
      <c r="X39" s="5">
        <v>-0.01</v>
      </c>
      <c r="Y39" s="5">
        <v>-0.01</v>
      </c>
      <c r="Z39" s="5">
        <v>0</v>
      </c>
      <c r="AA39" s="78">
        <v>286</v>
      </c>
      <c r="AB39" s="8">
        <v>7</v>
      </c>
      <c r="AC39" s="50">
        <f t="shared" si="0"/>
        <v>35</v>
      </c>
      <c r="AF39" s="51">
        <v>45</v>
      </c>
      <c r="AG39" s="50">
        <v>35</v>
      </c>
      <c r="AH39" s="50">
        <v>23</v>
      </c>
    </row>
    <row r="40" spans="1:34" ht="13.5" customHeight="1" x14ac:dyDescent="0.25">
      <c r="A40" s="80">
        <v>39</v>
      </c>
      <c r="B40" s="5">
        <v>2329</v>
      </c>
      <c r="C40" s="11" t="s">
        <v>317</v>
      </c>
      <c r="D40" s="11" t="s">
        <v>318</v>
      </c>
      <c r="E40" s="5">
        <v>110</v>
      </c>
      <c r="F40" s="5">
        <v>100</v>
      </c>
      <c r="G40" s="5">
        <v>72</v>
      </c>
      <c r="H40" s="5">
        <v>2</v>
      </c>
      <c r="I40" s="5">
        <v>0</v>
      </c>
      <c r="J40" s="5">
        <v>-0.01</v>
      </c>
      <c r="K40" s="5">
        <v>-0.01</v>
      </c>
      <c r="L40" s="5">
        <v>-0.01</v>
      </c>
      <c r="M40" s="5">
        <v>-0.01</v>
      </c>
      <c r="N40" s="5">
        <v>-0.01</v>
      </c>
      <c r="O40" s="5">
        <v>-0.01</v>
      </c>
      <c r="P40" s="5">
        <v>-0.01</v>
      </c>
      <c r="Q40" s="5">
        <v>-0.01</v>
      </c>
      <c r="R40" s="5">
        <v>-0.01</v>
      </c>
      <c r="S40" s="5">
        <v>-0.01</v>
      </c>
      <c r="T40" s="5">
        <v>-0.01</v>
      </c>
      <c r="U40" s="5">
        <v>-0.01</v>
      </c>
      <c r="V40" s="5">
        <v>-0.01</v>
      </c>
      <c r="W40" s="5">
        <v>-0.01</v>
      </c>
      <c r="X40" s="5">
        <v>-0.01</v>
      </c>
      <c r="Y40" s="5">
        <v>-0.01</v>
      </c>
      <c r="Z40" s="5">
        <v>-0.01</v>
      </c>
      <c r="AA40" s="78">
        <v>284</v>
      </c>
      <c r="AB40" s="8">
        <v>5</v>
      </c>
      <c r="AC40" s="50">
        <f t="shared" si="0"/>
        <v>33</v>
      </c>
      <c r="AF40" s="51">
        <v>43</v>
      </c>
      <c r="AG40" s="50">
        <v>33</v>
      </c>
      <c r="AH40" s="50">
        <v>22</v>
      </c>
    </row>
    <row r="41" spans="1:34" ht="13.5" customHeight="1" x14ac:dyDescent="0.25">
      <c r="A41" s="80">
        <v>40</v>
      </c>
      <c r="B41" s="5">
        <v>2521</v>
      </c>
      <c r="C41" s="11" t="s">
        <v>213</v>
      </c>
      <c r="D41" s="11" t="s">
        <v>54</v>
      </c>
      <c r="E41" s="5">
        <v>180</v>
      </c>
      <c r="F41" s="5">
        <v>100</v>
      </c>
      <c r="G41" s="5">
        <v>0</v>
      </c>
      <c r="H41" s="5">
        <v>0</v>
      </c>
      <c r="I41" s="5">
        <v>0</v>
      </c>
      <c r="J41" s="5">
        <v>-0.01</v>
      </c>
      <c r="K41" s="5">
        <v>-0.01</v>
      </c>
      <c r="L41" s="5">
        <v>-0.01</v>
      </c>
      <c r="M41" s="5">
        <v>-0.01</v>
      </c>
      <c r="N41" s="5">
        <v>-0.01</v>
      </c>
      <c r="O41" s="5">
        <v>-0.01</v>
      </c>
      <c r="P41" s="5">
        <v>-0.01</v>
      </c>
      <c r="Q41" s="5">
        <v>-0.01</v>
      </c>
      <c r="R41" s="5">
        <v>-0.01</v>
      </c>
      <c r="S41" s="5">
        <v>-0.01</v>
      </c>
      <c r="T41" s="5">
        <v>-0.01</v>
      </c>
      <c r="U41" s="5">
        <v>-0.01</v>
      </c>
      <c r="V41" s="5">
        <v>-0.01</v>
      </c>
      <c r="W41" s="5">
        <v>-0.01</v>
      </c>
      <c r="X41" s="5">
        <v>-0.01</v>
      </c>
      <c r="Y41" s="5">
        <v>-0.01</v>
      </c>
      <c r="Z41" s="5">
        <v>-0.01</v>
      </c>
      <c r="AA41" s="78">
        <v>280</v>
      </c>
      <c r="AB41" s="8">
        <v>5</v>
      </c>
      <c r="AC41" s="50">
        <f t="shared" si="0"/>
        <v>32</v>
      </c>
      <c r="AF41" s="51">
        <v>42</v>
      </c>
      <c r="AG41" s="50">
        <v>32</v>
      </c>
      <c r="AH41" s="50">
        <v>21</v>
      </c>
    </row>
    <row r="42" spans="1:34" ht="13.5" customHeight="1" x14ac:dyDescent="0.25">
      <c r="A42" s="80">
        <v>41</v>
      </c>
      <c r="B42" s="5">
        <v>1640</v>
      </c>
      <c r="C42" s="11" t="s">
        <v>271</v>
      </c>
      <c r="D42" s="11" t="s">
        <v>56</v>
      </c>
      <c r="E42" s="5">
        <v>131</v>
      </c>
      <c r="F42" s="5">
        <v>31</v>
      </c>
      <c r="G42" s="5">
        <v>26</v>
      </c>
      <c r="H42" s="5">
        <v>22</v>
      </c>
      <c r="I42" s="5">
        <v>9</v>
      </c>
      <c r="J42" s="5">
        <v>0</v>
      </c>
      <c r="K42" s="5">
        <v>0</v>
      </c>
      <c r="L42" s="5">
        <v>0</v>
      </c>
      <c r="M42" s="5">
        <v>-0.01</v>
      </c>
      <c r="N42" s="5">
        <v>-0.01</v>
      </c>
      <c r="O42" s="5">
        <v>-0.01</v>
      </c>
      <c r="P42" s="5">
        <v>-0.01</v>
      </c>
      <c r="Q42" s="5">
        <v>-0.01</v>
      </c>
      <c r="R42" s="5">
        <v>-0.01</v>
      </c>
      <c r="S42" s="5">
        <v>-0.01</v>
      </c>
      <c r="T42" s="5">
        <v>-0.01</v>
      </c>
      <c r="U42" s="5">
        <v>-0.01</v>
      </c>
      <c r="V42" s="5">
        <v>-0.01</v>
      </c>
      <c r="W42" s="5">
        <v>-0.01</v>
      </c>
      <c r="X42" s="5">
        <v>-0.01</v>
      </c>
      <c r="Y42" s="5">
        <v>-0.01</v>
      </c>
      <c r="Z42" s="5">
        <v>56</v>
      </c>
      <c r="AA42" s="78">
        <v>275</v>
      </c>
      <c r="AB42" s="8">
        <v>9</v>
      </c>
      <c r="AC42" s="50">
        <f t="shared" si="0"/>
        <v>31</v>
      </c>
      <c r="AF42" s="51">
        <v>41</v>
      </c>
      <c r="AG42" s="50">
        <v>31</v>
      </c>
      <c r="AH42" s="50">
        <v>20</v>
      </c>
    </row>
    <row r="43" spans="1:34" ht="13.5" customHeight="1" x14ac:dyDescent="0.25">
      <c r="A43" s="80">
        <v>42</v>
      </c>
      <c r="B43" s="5">
        <v>1508</v>
      </c>
      <c r="C43" s="11" t="s">
        <v>339</v>
      </c>
      <c r="D43" s="11" t="s">
        <v>15</v>
      </c>
      <c r="E43" s="5">
        <v>100</v>
      </c>
      <c r="F43" s="5">
        <v>20</v>
      </c>
      <c r="G43" s="5">
        <v>16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-0.01</v>
      </c>
      <c r="O43" s="5">
        <v>-0.01</v>
      </c>
      <c r="P43" s="5">
        <v>-0.01</v>
      </c>
      <c r="Q43" s="5">
        <v>-0.01</v>
      </c>
      <c r="R43" s="5">
        <v>-0.01</v>
      </c>
      <c r="S43" s="5">
        <v>-0.01</v>
      </c>
      <c r="T43" s="5">
        <v>-0.01</v>
      </c>
      <c r="U43" s="5">
        <v>-0.01</v>
      </c>
      <c r="V43" s="5">
        <v>-0.01</v>
      </c>
      <c r="W43" s="5">
        <v>-0.01</v>
      </c>
      <c r="X43" s="5">
        <v>-0.01</v>
      </c>
      <c r="Y43" s="5">
        <v>-0.01</v>
      </c>
      <c r="Z43" s="5">
        <v>138</v>
      </c>
      <c r="AA43" s="78">
        <v>274</v>
      </c>
      <c r="AB43" s="8">
        <v>10</v>
      </c>
      <c r="AC43" s="50">
        <f t="shared" si="0"/>
        <v>30</v>
      </c>
      <c r="AF43" s="51">
        <v>40</v>
      </c>
      <c r="AG43" s="50">
        <v>30</v>
      </c>
      <c r="AH43" s="50">
        <v>19</v>
      </c>
    </row>
    <row r="44" spans="1:34" ht="13.5" customHeight="1" x14ac:dyDescent="0.25">
      <c r="A44" s="80">
        <v>43</v>
      </c>
      <c r="B44" s="5">
        <v>4984</v>
      </c>
      <c r="C44" s="11" t="s">
        <v>358</v>
      </c>
      <c r="D44" s="11" t="s">
        <v>12</v>
      </c>
      <c r="E44" s="5">
        <v>198</v>
      </c>
      <c r="F44" s="5">
        <v>64</v>
      </c>
      <c r="G44" s="5">
        <v>10</v>
      </c>
      <c r="H44" s="5">
        <v>0</v>
      </c>
      <c r="I44" s="5">
        <v>0</v>
      </c>
      <c r="J44" s="5">
        <v>0</v>
      </c>
      <c r="K44" s="5">
        <v>0</v>
      </c>
      <c r="L44" s="5">
        <v>-0.01</v>
      </c>
      <c r="M44" s="5">
        <v>-0.01</v>
      </c>
      <c r="N44" s="5">
        <v>-0.01</v>
      </c>
      <c r="O44" s="5">
        <v>-0.01</v>
      </c>
      <c r="P44" s="5">
        <v>-0.01</v>
      </c>
      <c r="Q44" s="5">
        <v>-0.01</v>
      </c>
      <c r="R44" s="5">
        <v>-0.01</v>
      </c>
      <c r="S44" s="5">
        <v>-0.01</v>
      </c>
      <c r="T44" s="5">
        <v>-0.01</v>
      </c>
      <c r="U44" s="5">
        <v>-0.01</v>
      </c>
      <c r="V44" s="5">
        <v>-0.01</v>
      </c>
      <c r="W44" s="5">
        <v>-0.01</v>
      </c>
      <c r="X44" s="5">
        <v>-0.01</v>
      </c>
      <c r="Y44" s="5">
        <v>-0.01</v>
      </c>
      <c r="Z44" s="5">
        <v>0</v>
      </c>
      <c r="AA44" s="78">
        <v>272</v>
      </c>
      <c r="AB44" s="8">
        <v>8</v>
      </c>
      <c r="AC44" s="50">
        <f t="shared" si="0"/>
        <v>29</v>
      </c>
      <c r="AF44" s="51">
        <v>39</v>
      </c>
      <c r="AG44" s="50">
        <v>29</v>
      </c>
      <c r="AH44" s="50">
        <v>18</v>
      </c>
    </row>
    <row r="45" spans="1:34" ht="13.5" customHeight="1" x14ac:dyDescent="0.25">
      <c r="A45" s="80">
        <v>44</v>
      </c>
      <c r="B45" s="5">
        <v>1129</v>
      </c>
      <c r="C45" s="11" t="s">
        <v>239</v>
      </c>
      <c r="D45" s="11" t="s">
        <v>116</v>
      </c>
      <c r="E45" s="5">
        <v>85</v>
      </c>
      <c r="F45" s="5">
        <v>60</v>
      </c>
      <c r="G45" s="5">
        <v>56</v>
      </c>
      <c r="H45" s="5">
        <v>52</v>
      </c>
      <c r="I45" s="5">
        <v>8</v>
      </c>
      <c r="J45" s="5">
        <v>7</v>
      </c>
      <c r="K45" s="5">
        <v>3</v>
      </c>
      <c r="L45" s="5">
        <v>0</v>
      </c>
      <c r="M45" s="5">
        <v>0</v>
      </c>
      <c r="N45" s="5">
        <v>-0.01</v>
      </c>
      <c r="O45" s="5">
        <v>-0.01</v>
      </c>
      <c r="P45" s="5">
        <v>-0.01</v>
      </c>
      <c r="Q45" s="5">
        <v>-0.01</v>
      </c>
      <c r="R45" s="5">
        <v>-0.01</v>
      </c>
      <c r="S45" s="5">
        <v>-0.01</v>
      </c>
      <c r="T45" s="5">
        <v>-0.01</v>
      </c>
      <c r="U45" s="5">
        <v>-0.01</v>
      </c>
      <c r="V45" s="5">
        <v>-0.01</v>
      </c>
      <c r="W45" s="5">
        <v>-0.01</v>
      </c>
      <c r="X45" s="5">
        <v>-0.01</v>
      </c>
      <c r="Y45" s="5">
        <v>-0.01</v>
      </c>
      <c r="Z45" s="5">
        <v>0</v>
      </c>
      <c r="AA45" s="78">
        <v>268</v>
      </c>
      <c r="AB45" s="8">
        <v>10</v>
      </c>
      <c r="AC45" s="50">
        <f t="shared" si="0"/>
        <v>28</v>
      </c>
      <c r="AF45" s="51">
        <v>38</v>
      </c>
      <c r="AG45" s="50">
        <v>28</v>
      </c>
      <c r="AH45" s="50">
        <v>17</v>
      </c>
    </row>
    <row r="46" spans="1:34" ht="13.5" customHeight="1" x14ac:dyDescent="0.25">
      <c r="A46" s="80">
        <v>45</v>
      </c>
      <c r="B46" s="5">
        <v>447</v>
      </c>
      <c r="C46" s="11" t="s">
        <v>201</v>
      </c>
      <c r="D46" s="11" t="s">
        <v>53</v>
      </c>
      <c r="E46" s="5">
        <v>95</v>
      </c>
      <c r="F46" s="5">
        <v>95</v>
      </c>
      <c r="G46" s="5">
        <v>76</v>
      </c>
      <c r="H46" s="5">
        <v>0</v>
      </c>
      <c r="I46" s="5">
        <v>0</v>
      </c>
      <c r="J46" s="5">
        <v>0</v>
      </c>
      <c r="K46" s="5">
        <v>0</v>
      </c>
      <c r="L46" s="5">
        <v>-0.01</v>
      </c>
      <c r="M46" s="5">
        <v>-0.01</v>
      </c>
      <c r="N46" s="5">
        <v>-0.01</v>
      </c>
      <c r="O46" s="5">
        <v>-0.01</v>
      </c>
      <c r="P46" s="5">
        <v>-0.01</v>
      </c>
      <c r="Q46" s="5">
        <v>-0.01</v>
      </c>
      <c r="R46" s="5">
        <v>-0.01</v>
      </c>
      <c r="S46" s="5">
        <v>-0.01</v>
      </c>
      <c r="T46" s="5">
        <v>-0.01</v>
      </c>
      <c r="U46" s="5">
        <v>-0.01</v>
      </c>
      <c r="V46" s="5">
        <v>-0.01</v>
      </c>
      <c r="W46" s="5">
        <v>-0.01</v>
      </c>
      <c r="X46" s="5">
        <v>-0.01</v>
      </c>
      <c r="Y46" s="5">
        <v>-0.01</v>
      </c>
      <c r="Z46" s="5">
        <v>0</v>
      </c>
      <c r="AA46" s="78">
        <v>266</v>
      </c>
      <c r="AB46" s="8">
        <v>8</v>
      </c>
      <c r="AC46" s="50">
        <f t="shared" si="0"/>
        <v>27</v>
      </c>
      <c r="AF46" s="51">
        <v>37</v>
      </c>
      <c r="AG46" s="50">
        <v>27</v>
      </c>
      <c r="AH46" s="50">
        <v>17</v>
      </c>
    </row>
    <row r="47" spans="1:34" ht="13.5" customHeight="1" x14ac:dyDescent="0.25">
      <c r="A47" s="80">
        <v>46</v>
      </c>
      <c r="B47" s="5">
        <v>5757</v>
      </c>
      <c r="C47" s="11" t="s">
        <v>270</v>
      </c>
      <c r="D47" s="11" t="s">
        <v>167</v>
      </c>
      <c r="E47" s="5">
        <v>156</v>
      </c>
      <c r="F47" s="5">
        <v>68</v>
      </c>
      <c r="G47" s="5">
        <v>34</v>
      </c>
      <c r="H47" s="5">
        <v>0</v>
      </c>
      <c r="I47" s="5">
        <v>-0.01</v>
      </c>
      <c r="J47" s="5">
        <v>-0.01</v>
      </c>
      <c r="K47" s="5">
        <v>-0.01</v>
      </c>
      <c r="L47" s="5">
        <v>-0.01</v>
      </c>
      <c r="M47" s="5">
        <v>-0.01</v>
      </c>
      <c r="N47" s="5">
        <v>-0.01</v>
      </c>
      <c r="O47" s="5">
        <v>-0.01</v>
      </c>
      <c r="P47" s="5">
        <v>-0.01</v>
      </c>
      <c r="Q47" s="5">
        <v>-0.01</v>
      </c>
      <c r="R47" s="5">
        <v>-0.01</v>
      </c>
      <c r="S47" s="5">
        <v>-0.01</v>
      </c>
      <c r="T47" s="5">
        <v>-0.01</v>
      </c>
      <c r="U47" s="5">
        <v>-0.01</v>
      </c>
      <c r="V47" s="5">
        <v>-0.01</v>
      </c>
      <c r="W47" s="5">
        <v>-0.01</v>
      </c>
      <c r="X47" s="5">
        <v>-0.01</v>
      </c>
      <c r="Y47" s="5">
        <v>-0.01</v>
      </c>
      <c r="Z47" s="5">
        <v>1</v>
      </c>
      <c r="AA47" s="78">
        <v>259</v>
      </c>
      <c r="AB47" s="8">
        <v>5</v>
      </c>
      <c r="AC47" s="50">
        <f t="shared" si="0"/>
        <v>26</v>
      </c>
      <c r="AF47" s="51">
        <v>36</v>
      </c>
      <c r="AG47" s="50">
        <v>26</v>
      </c>
      <c r="AH47" s="50">
        <v>16</v>
      </c>
    </row>
    <row r="48" spans="1:34" ht="13.5" customHeight="1" x14ac:dyDescent="0.25">
      <c r="A48" s="80">
        <v>47</v>
      </c>
      <c r="B48" s="5">
        <v>1954</v>
      </c>
      <c r="C48" s="11" t="s">
        <v>240</v>
      </c>
      <c r="D48" s="11" t="s">
        <v>24</v>
      </c>
      <c r="E48" s="5">
        <v>168</v>
      </c>
      <c r="F48" s="5">
        <v>43</v>
      </c>
      <c r="G48" s="5">
        <v>31</v>
      </c>
      <c r="H48" s="5">
        <v>12</v>
      </c>
      <c r="I48" s="5">
        <v>0</v>
      </c>
      <c r="J48" s="5">
        <v>0</v>
      </c>
      <c r="K48" s="5">
        <v>-0.01</v>
      </c>
      <c r="L48" s="5">
        <v>-0.01</v>
      </c>
      <c r="M48" s="5">
        <v>-0.01</v>
      </c>
      <c r="N48" s="5">
        <v>-0.01</v>
      </c>
      <c r="O48" s="5">
        <v>-0.01</v>
      </c>
      <c r="P48" s="5">
        <v>-0.01</v>
      </c>
      <c r="Q48" s="5">
        <v>-0.01</v>
      </c>
      <c r="R48" s="5">
        <v>-0.01</v>
      </c>
      <c r="S48" s="5">
        <v>-0.01</v>
      </c>
      <c r="T48" s="5">
        <v>-0.01</v>
      </c>
      <c r="U48" s="5">
        <v>-0.01</v>
      </c>
      <c r="V48" s="5">
        <v>-0.01</v>
      </c>
      <c r="W48" s="5">
        <v>-0.01</v>
      </c>
      <c r="X48" s="5">
        <v>-0.01</v>
      </c>
      <c r="Y48" s="5">
        <v>-0.01</v>
      </c>
      <c r="Z48" s="5">
        <v>0</v>
      </c>
      <c r="AA48" s="78">
        <v>254</v>
      </c>
      <c r="AB48" s="8">
        <v>7</v>
      </c>
      <c r="AC48" s="50">
        <f t="shared" si="0"/>
        <v>25</v>
      </c>
      <c r="AF48" s="51">
        <v>35</v>
      </c>
      <c r="AG48" s="50">
        <v>25</v>
      </c>
      <c r="AH48" s="50">
        <v>15</v>
      </c>
    </row>
    <row r="49" spans="1:34" ht="13.5" customHeight="1" x14ac:dyDescent="0.25">
      <c r="A49" s="80">
        <v>48</v>
      </c>
      <c r="B49" s="5">
        <v>1562</v>
      </c>
      <c r="C49" s="11" t="s">
        <v>296</v>
      </c>
      <c r="D49" s="11" t="s">
        <v>53</v>
      </c>
      <c r="E49" s="5">
        <v>180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-0.01</v>
      </c>
      <c r="M49" s="5">
        <v>-0.01</v>
      </c>
      <c r="N49" s="5">
        <v>-0.01</v>
      </c>
      <c r="O49" s="5">
        <v>-0.01</v>
      </c>
      <c r="P49" s="5">
        <v>-0.01</v>
      </c>
      <c r="Q49" s="5">
        <v>-0.01</v>
      </c>
      <c r="R49" s="5">
        <v>-0.01</v>
      </c>
      <c r="S49" s="5">
        <v>-0.01</v>
      </c>
      <c r="T49" s="5">
        <v>-0.01</v>
      </c>
      <c r="U49" s="5">
        <v>-0.01</v>
      </c>
      <c r="V49" s="5">
        <v>-0.01</v>
      </c>
      <c r="W49" s="5">
        <v>-0.01</v>
      </c>
      <c r="X49" s="5">
        <v>-0.01</v>
      </c>
      <c r="Y49" s="5">
        <v>-0.01</v>
      </c>
      <c r="Z49" s="5">
        <v>72</v>
      </c>
      <c r="AA49" s="78">
        <v>252</v>
      </c>
      <c r="AB49" s="8">
        <v>8</v>
      </c>
      <c r="AC49" s="50">
        <f t="shared" si="0"/>
        <v>24</v>
      </c>
      <c r="AF49" s="51">
        <v>34</v>
      </c>
      <c r="AG49" s="50">
        <v>24</v>
      </c>
      <c r="AH49" s="50">
        <v>15</v>
      </c>
    </row>
    <row r="50" spans="1:34" ht="13.5" customHeight="1" x14ac:dyDescent="0.25">
      <c r="A50" s="80">
        <v>49</v>
      </c>
      <c r="B50" s="5">
        <v>1131</v>
      </c>
      <c r="C50" s="11" t="s">
        <v>309</v>
      </c>
      <c r="D50" s="11" t="s">
        <v>55</v>
      </c>
      <c r="E50" s="5">
        <v>117</v>
      </c>
      <c r="F50" s="5">
        <v>90</v>
      </c>
      <c r="G50" s="5">
        <v>43</v>
      </c>
      <c r="H50" s="5">
        <v>0</v>
      </c>
      <c r="I50" s="5">
        <v>-0.01</v>
      </c>
      <c r="J50" s="5">
        <v>-0.01</v>
      </c>
      <c r="K50" s="5">
        <v>-0.01</v>
      </c>
      <c r="L50" s="5">
        <v>-0.01</v>
      </c>
      <c r="M50" s="5">
        <v>-0.01</v>
      </c>
      <c r="N50" s="5">
        <v>-0.01</v>
      </c>
      <c r="O50" s="5">
        <v>-0.01</v>
      </c>
      <c r="P50" s="5">
        <v>-0.01</v>
      </c>
      <c r="Q50" s="5">
        <v>-0.01</v>
      </c>
      <c r="R50" s="5">
        <v>-0.01</v>
      </c>
      <c r="S50" s="5">
        <v>-0.01</v>
      </c>
      <c r="T50" s="5">
        <v>-0.01</v>
      </c>
      <c r="U50" s="5">
        <v>-0.01</v>
      </c>
      <c r="V50" s="5">
        <v>-0.01</v>
      </c>
      <c r="W50" s="5">
        <v>-0.01</v>
      </c>
      <c r="X50" s="5">
        <v>-0.01</v>
      </c>
      <c r="Y50" s="5">
        <v>-0.01</v>
      </c>
      <c r="Z50" s="5">
        <v>-0.01</v>
      </c>
      <c r="AA50" s="78">
        <v>250</v>
      </c>
      <c r="AB50" s="8">
        <v>4</v>
      </c>
      <c r="AC50" s="50">
        <f t="shared" si="0"/>
        <v>24</v>
      </c>
      <c r="AF50" s="51">
        <v>33</v>
      </c>
      <c r="AG50" s="50">
        <v>24</v>
      </c>
      <c r="AH50" s="50">
        <v>14</v>
      </c>
    </row>
    <row r="51" spans="1:34" ht="13.5" customHeight="1" x14ac:dyDescent="0.25">
      <c r="A51" s="80">
        <v>50</v>
      </c>
      <c r="B51" s="5">
        <v>765</v>
      </c>
      <c r="C51" s="11" t="s">
        <v>288</v>
      </c>
      <c r="D51" s="11" t="s">
        <v>24</v>
      </c>
      <c r="E51" s="5">
        <v>168</v>
      </c>
      <c r="F51" s="5">
        <v>76</v>
      </c>
      <c r="G51" s="5">
        <v>3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-0.01</v>
      </c>
      <c r="N51" s="5">
        <v>-0.01</v>
      </c>
      <c r="O51" s="5">
        <v>-0.01</v>
      </c>
      <c r="P51" s="5">
        <v>-0.01</v>
      </c>
      <c r="Q51" s="5">
        <v>-0.01</v>
      </c>
      <c r="R51" s="5">
        <v>-0.01</v>
      </c>
      <c r="S51" s="5">
        <v>-0.01</v>
      </c>
      <c r="T51" s="5">
        <v>-0.01</v>
      </c>
      <c r="U51" s="5">
        <v>-0.01</v>
      </c>
      <c r="V51" s="5">
        <v>-0.01</v>
      </c>
      <c r="W51" s="5">
        <v>-0.01</v>
      </c>
      <c r="X51" s="5">
        <v>-0.01</v>
      </c>
      <c r="Y51" s="5">
        <v>-0.01</v>
      </c>
      <c r="Z51" s="5">
        <v>0</v>
      </c>
      <c r="AA51" s="78">
        <v>247</v>
      </c>
      <c r="AB51" s="8">
        <v>9</v>
      </c>
      <c r="AC51" s="50">
        <f t="shared" si="0"/>
        <v>23</v>
      </c>
      <c r="AF51" s="51">
        <v>32</v>
      </c>
      <c r="AG51" s="50">
        <v>23</v>
      </c>
      <c r="AH51" s="50">
        <v>14</v>
      </c>
    </row>
    <row r="52" spans="1:34" ht="13.5" customHeight="1" x14ac:dyDescent="0.25">
      <c r="A52" s="80">
        <v>51</v>
      </c>
      <c r="B52" s="5">
        <v>1143</v>
      </c>
      <c r="C52" s="11" t="s">
        <v>267</v>
      </c>
      <c r="D52" s="11" t="s">
        <v>23</v>
      </c>
      <c r="E52" s="5">
        <v>147</v>
      </c>
      <c r="F52" s="5">
        <v>100</v>
      </c>
      <c r="G52" s="5">
        <v>0</v>
      </c>
      <c r="H52" s="5">
        <v>0</v>
      </c>
      <c r="I52" s="5">
        <v>0</v>
      </c>
      <c r="J52" s="5">
        <v>-0.01</v>
      </c>
      <c r="K52" s="5">
        <v>-0.01</v>
      </c>
      <c r="L52" s="5">
        <v>-0.01</v>
      </c>
      <c r="M52" s="5">
        <v>-0.01</v>
      </c>
      <c r="N52" s="5">
        <v>-0.01</v>
      </c>
      <c r="O52" s="5">
        <v>-0.01</v>
      </c>
      <c r="P52" s="5">
        <v>-0.01</v>
      </c>
      <c r="Q52" s="5">
        <v>-0.01</v>
      </c>
      <c r="R52" s="5">
        <v>-0.01</v>
      </c>
      <c r="S52" s="5">
        <v>-0.01</v>
      </c>
      <c r="T52" s="5">
        <v>-0.01</v>
      </c>
      <c r="U52" s="5">
        <v>-0.01</v>
      </c>
      <c r="V52" s="5">
        <v>-0.01</v>
      </c>
      <c r="W52" s="5">
        <v>-0.01</v>
      </c>
      <c r="X52" s="5">
        <v>-0.01</v>
      </c>
      <c r="Y52" s="5">
        <v>-0.01</v>
      </c>
      <c r="Z52" s="5">
        <v>0</v>
      </c>
      <c r="AA52" s="78">
        <v>247</v>
      </c>
      <c r="AB52" s="8">
        <v>6</v>
      </c>
      <c r="AC52" s="50">
        <f t="shared" si="0"/>
        <v>22</v>
      </c>
      <c r="AF52" s="51">
        <v>31</v>
      </c>
      <c r="AG52" s="50">
        <v>22</v>
      </c>
      <c r="AH52" s="50">
        <v>13</v>
      </c>
    </row>
    <row r="53" spans="1:34" ht="13.5" customHeight="1" x14ac:dyDescent="0.25">
      <c r="A53" s="80">
        <v>52</v>
      </c>
      <c r="B53" s="5">
        <v>777</v>
      </c>
      <c r="C53" s="11" t="s">
        <v>195</v>
      </c>
      <c r="D53" s="11" t="s">
        <v>134</v>
      </c>
      <c r="E53" s="5">
        <v>105</v>
      </c>
      <c r="F53" s="5">
        <v>49</v>
      </c>
      <c r="G53" s="5">
        <v>40</v>
      </c>
      <c r="H53" s="5">
        <v>26</v>
      </c>
      <c r="I53" s="5">
        <v>6</v>
      </c>
      <c r="J53" s="5">
        <v>0</v>
      </c>
      <c r="K53" s="5">
        <v>0</v>
      </c>
      <c r="L53" s="5">
        <v>0</v>
      </c>
      <c r="M53" s="5">
        <v>0</v>
      </c>
      <c r="N53" s="5">
        <v>-0.01</v>
      </c>
      <c r="O53" s="5">
        <v>-0.01</v>
      </c>
      <c r="P53" s="5">
        <v>-0.01</v>
      </c>
      <c r="Q53" s="5">
        <v>-0.01</v>
      </c>
      <c r="R53" s="5">
        <v>-0.01</v>
      </c>
      <c r="S53" s="5">
        <v>-0.01</v>
      </c>
      <c r="T53" s="5">
        <v>-0.01</v>
      </c>
      <c r="U53" s="5">
        <v>-0.01</v>
      </c>
      <c r="V53" s="5">
        <v>-0.01</v>
      </c>
      <c r="W53" s="5">
        <v>-0.01</v>
      </c>
      <c r="X53" s="5">
        <v>-0.01</v>
      </c>
      <c r="Y53" s="5">
        <v>-0.01</v>
      </c>
      <c r="Z53" s="5">
        <v>18</v>
      </c>
      <c r="AA53" s="78">
        <v>244</v>
      </c>
      <c r="AB53" s="8">
        <v>10</v>
      </c>
      <c r="AC53" s="50">
        <f t="shared" si="0"/>
        <v>21</v>
      </c>
      <c r="AF53" s="51">
        <v>30</v>
      </c>
      <c r="AG53" s="50">
        <v>21</v>
      </c>
      <c r="AH53" s="50">
        <v>13</v>
      </c>
    </row>
    <row r="54" spans="1:34" ht="13.5" customHeight="1" x14ac:dyDescent="0.25">
      <c r="A54" s="80">
        <v>53</v>
      </c>
      <c r="B54" s="5">
        <v>883</v>
      </c>
      <c r="C54" s="11" t="s">
        <v>355</v>
      </c>
      <c r="D54" s="11" t="s">
        <v>55</v>
      </c>
      <c r="E54" s="5">
        <v>85</v>
      </c>
      <c r="F54" s="5">
        <v>60</v>
      </c>
      <c r="G54" s="5">
        <v>49</v>
      </c>
      <c r="H54" s="5">
        <v>28</v>
      </c>
      <c r="I54" s="5">
        <v>18</v>
      </c>
      <c r="J54" s="5">
        <v>0</v>
      </c>
      <c r="K54" s="5">
        <v>0</v>
      </c>
      <c r="L54" s="5">
        <v>0</v>
      </c>
      <c r="M54" s="5">
        <v>0</v>
      </c>
      <c r="N54" s="5">
        <v>-0.01</v>
      </c>
      <c r="O54" s="5">
        <v>-0.01</v>
      </c>
      <c r="P54" s="5">
        <v>-0.01</v>
      </c>
      <c r="Q54" s="5">
        <v>-0.01</v>
      </c>
      <c r="R54" s="5">
        <v>-0.01</v>
      </c>
      <c r="S54" s="5">
        <v>-0.01</v>
      </c>
      <c r="T54" s="5">
        <v>-0.01</v>
      </c>
      <c r="U54" s="5">
        <v>-0.01</v>
      </c>
      <c r="V54" s="5">
        <v>-0.01</v>
      </c>
      <c r="W54" s="5">
        <v>-0.01</v>
      </c>
      <c r="X54" s="5">
        <v>-0.01</v>
      </c>
      <c r="Y54" s="5">
        <v>-0.01</v>
      </c>
      <c r="Z54" s="5">
        <v>0</v>
      </c>
      <c r="AA54" s="78">
        <v>240</v>
      </c>
      <c r="AB54" s="8">
        <v>10</v>
      </c>
      <c r="AC54" s="50">
        <f t="shared" si="0"/>
        <v>21</v>
      </c>
      <c r="AF54" s="51">
        <v>30</v>
      </c>
      <c r="AG54" s="50">
        <v>21</v>
      </c>
      <c r="AH54" s="50">
        <v>13</v>
      </c>
    </row>
    <row r="55" spans="1:34" ht="13.5" customHeight="1" x14ac:dyDescent="0.25">
      <c r="A55" s="80">
        <v>54</v>
      </c>
      <c r="B55" s="5">
        <v>2618</v>
      </c>
      <c r="C55" s="11" t="s">
        <v>350</v>
      </c>
      <c r="D55" s="11" t="s">
        <v>44</v>
      </c>
      <c r="E55" s="5">
        <v>76</v>
      </c>
      <c r="F55" s="5">
        <v>26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-0.01</v>
      </c>
      <c r="O55" s="5">
        <v>-0.01</v>
      </c>
      <c r="P55" s="5">
        <v>-0.01</v>
      </c>
      <c r="Q55" s="5">
        <v>-0.01</v>
      </c>
      <c r="R55" s="5">
        <v>-0.01</v>
      </c>
      <c r="S55" s="5">
        <v>-0.01</v>
      </c>
      <c r="T55" s="5">
        <v>-0.01</v>
      </c>
      <c r="U55" s="5">
        <v>-0.01</v>
      </c>
      <c r="V55" s="5">
        <v>-0.01</v>
      </c>
      <c r="W55" s="5">
        <v>-0.01</v>
      </c>
      <c r="X55" s="5">
        <v>-0.01</v>
      </c>
      <c r="Y55" s="5">
        <v>-0.01</v>
      </c>
      <c r="Z55" s="5">
        <v>131</v>
      </c>
      <c r="AA55" s="78">
        <v>233</v>
      </c>
      <c r="AB55" s="8">
        <v>10</v>
      </c>
      <c r="AC55" s="50">
        <f t="shared" si="0"/>
        <v>20</v>
      </c>
      <c r="AF55" s="51">
        <v>29</v>
      </c>
      <c r="AG55" s="50">
        <v>20</v>
      </c>
      <c r="AH55" s="50">
        <v>12</v>
      </c>
    </row>
    <row r="56" spans="1:34" ht="13.5" customHeight="1" x14ac:dyDescent="0.25">
      <c r="A56" s="80">
        <v>55</v>
      </c>
      <c r="B56" s="5">
        <v>775</v>
      </c>
      <c r="C56" s="11" t="s">
        <v>176</v>
      </c>
      <c r="D56" s="11" t="s">
        <v>138</v>
      </c>
      <c r="E56" s="5">
        <v>80</v>
      </c>
      <c r="F56" s="5">
        <v>43</v>
      </c>
      <c r="G56" s="5">
        <v>8</v>
      </c>
      <c r="H56" s="5">
        <v>6</v>
      </c>
      <c r="I56" s="5">
        <v>0</v>
      </c>
      <c r="J56" s="5">
        <v>-0.01</v>
      </c>
      <c r="K56" s="5">
        <v>-0.01</v>
      </c>
      <c r="L56" s="5">
        <v>-0.01</v>
      </c>
      <c r="M56" s="5">
        <v>-0.01</v>
      </c>
      <c r="N56" s="5">
        <v>-0.01</v>
      </c>
      <c r="O56" s="5">
        <v>-0.01</v>
      </c>
      <c r="P56" s="5">
        <v>-0.01</v>
      </c>
      <c r="Q56" s="5">
        <v>-0.01</v>
      </c>
      <c r="R56" s="5">
        <v>-0.01</v>
      </c>
      <c r="S56" s="5">
        <v>-0.01</v>
      </c>
      <c r="T56" s="5">
        <v>-0.01</v>
      </c>
      <c r="U56" s="5">
        <v>-0.01</v>
      </c>
      <c r="V56" s="5">
        <v>-0.01</v>
      </c>
      <c r="W56" s="5">
        <v>-0.01</v>
      </c>
      <c r="X56" s="5">
        <v>-0.01</v>
      </c>
      <c r="Y56" s="5">
        <v>-0.01</v>
      </c>
      <c r="Z56" s="5">
        <v>95</v>
      </c>
      <c r="AA56" s="78">
        <v>232</v>
      </c>
      <c r="AB56" s="8">
        <v>6</v>
      </c>
      <c r="AC56" s="50">
        <f t="shared" si="0"/>
        <v>19</v>
      </c>
      <c r="AF56" s="51">
        <v>28</v>
      </c>
      <c r="AG56" s="50">
        <v>19</v>
      </c>
      <c r="AH56" s="50">
        <v>12</v>
      </c>
    </row>
    <row r="57" spans="1:34" ht="13.5" customHeight="1" x14ac:dyDescent="0.25">
      <c r="A57" s="80">
        <v>56</v>
      </c>
      <c r="B57" s="5">
        <v>2064</v>
      </c>
      <c r="C57" s="11" t="s">
        <v>204</v>
      </c>
      <c r="D57" s="11" t="s">
        <v>141</v>
      </c>
      <c r="E57" s="5">
        <v>117</v>
      </c>
      <c r="F57" s="5">
        <v>105</v>
      </c>
      <c r="G57" s="5">
        <v>10</v>
      </c>
      <c r="H57" s="5">
        <v>0</v>
      </c>
      <c r="I57" s="5">
        <v>-0.01</v>
      </c>
      <c r="J57" s="5">
        <v>-0.01</v>
      </c>
      <c r="K57" s="5">
        <v>-0.01</v>
      </c>
      <c r="L57" s="5">
        <v>-0.01</v>
      </c>
      <c r="M57" s="5">
        <v>-0.01</v>
      </c>
      <c r="N57" s="5">
        <v>-0.01</v>
      </c>
      <c r="O57" s="5">
        <v>-0.01</v>
      </c>
      <c r="P57" s="5">
        <v>-0.01</v>
      </c>
      <c r="Q57" s="5">
        <v>-0.01</v>
      </c>
      <c r="R57" s="5">
        <v>-0.01</v>
      </c>
      <c r="S57" s="5">
        <v>-0.01</v>
      </c>
      <c r="T57" s="5">
        <v>-0.01</v>
      </c>
      <c r="U57" s="5">
        <v>-0.01</v>
      </c>
      <c r="V57" s="5">
        <v>-0.01</v>
      </c>
      <c r="W57" s="5">
        <v>-0.01</v>
      </c>
      <c r="X57" s="5">
        <v>-0.01</v>
      </c>
      <c r="Y57" s="5">
        <v>-0.01</v>
      </c>
      <c r="Z57" s="5">
        <v>0</v>
      </c>
      <c r="AA57" s="78">
        <v>232</v>
      </c>
      <c r="AB57" s="8">
        <v>5</v>
      </c>
      <c r="AC57" s="50">
        <f t="shared" si="0"/>
        <v>19</v>
      </c>
      <c r="AF57" s="51">
        <v>27</v>
      </c>
      <c r="AG57" s="50">
        <v>19</v>
      </c>
      <c r="AH57" s="50">
        <v>12</v>
      </c>
    </row>
    <row r="58" spans="1:34" ht="13.5" customHeight="1" x14ac:dyDescent="0.25">
      <c r="A58" s="80">
        <v>57</v>
      </c>
      <c r="B58" s="5">
        <v>614</v>
      </c>
      <c r="C58" s="11" t="s">
        <v>199</v>
      </c>
      <c r="D58" s="11" t="s">
        <v>136</v>
      </c>
      <c r="E58" s="5">
        <v>117</v>
      </c>
      <c r="F58" s="5">
        <v>85</v>
      </c>
      <c r="G58" s="5">
        <v>0</v>
      </c>
      <c r="H58" s="5">
        <v>0</v>
      </c>
      <c r="I58" s="5">
        <v>-0.01</v>
      </c>
      <c r="J58" s="5">
        <v>-0.01</v>
      </c>
      <c r="K58" s="5">
        <v>-0.01</v>
      </c>
      <c r="L58" s="5">
        <v>-0.01</v>
      </c>
      <c r="M58" s="5">
        <v>-0.01</v>
      </c>
      <c r="N58" s="5">
        <v>-0.01</v>
      </c>
      <c r="O58" s="5">
        <v>-0.01</v>
      </c>
      <c r="P58" s="5">
        <v>-0.01</v>
      </c>
      <c r="Q58" s="5">
        <v>-0.01</v>
      </c>
      <c r="R58" s="5">
        <v>-0.01</v>
      </c>
      <c r="S58" s="5">
        <v>-0.01</v>
      </c>
      <c r="T58" s="5">
        <v>-0.01</v>
      </c>
      <c r="U58" s="5">
        <v>-0.01</v>
      </c>
      <c r="V58" s="5">
        <v>-0.01</v>
      </c>
      <c r="W58" s="5">
        <v>-0.01</v>
      </c>
      <c r="X58" s="5">
        <v>-0.01</v>
      </c>
      <c r="Y58" s="5">
        <v>-0.01</v>
      </c>
      <c r="Z58" s="5">
        <v>28</v>
      </c>
      <c r="AA58" s="78">
        <v>230</v>
      </c>
      <c r="AB58" s="8">
        <v>5</v>
      </c>
      <c r="AC58" s="50">
        <f t="shared" si="0"/>
        <v>18</v>
      </c>
      <c r="AF58" s="51">
        <v>26</v>
      </c>
      <c r="AG58" s="50">
        <v>18</v>
      </c>
      <c r="AH58" s="50">
        <v>11</v>
      </c>
    </row>
    <row r="59" spans="1:34" ht="13.5" customHeight="1" x14ac:dyDescent="0.25">
      <c r="A59" s="80">
        <v>58</v>
      </c>
      <c r="B59" s="5">
        <v>2750</v>
      </c>
      <c r="C59" s="11" t="s">
        <v>320</v>
      </c>
      <c r="D59" s="11" t="s">
        <v>66</v>
      </c>
      <c r="E59" s="5">
        <v>223</v>
      </c>
      <c r="F59" s="5">
        <v>0</v>
      </c>
      <c r="G59" s="5">
        <v>0</v>
      </c>
      <c r="H59" s="5">
        <v>-0.01</v>
      </c>
      <c r="I59" s="5">
        <v>-0.01</v>
      </c>
      <c r="J59" s="5">
        <v>-0.01</v>
      </c>
      <c r="K59" s="5">
        <v>-0.01</v>
      </c>
      <c r="L59" s="5">
        <v>-0.01</v>
      </c>
      <c r="M59" s="5">
        <v>-0.01</v>
      </c>
      <c r="N59" s="5">
        <v>-0.01</v>
      </c>
      <c r="O59" s="5">
        <v>-0.01</v>
      </c>
      <c r="P59" s="5">
        <v>-0.01</v>
      </c>
      <c r="Q59" s="5">
        <v>-0.01</v>
      </c>
      <c r="R59" s="5">
        <v>-0.01</v>
      </c>
      <c r="S59" s="5">
        <v>-0.01</v>
      </c>
      <c r="T59" s="5">
        <v>-0.01</v>
      </c>
      <c r="U59" s="5">
        <v>-0.01</v>
      </c>
      <c r="V59" s="5">
        <v>-0.01</v>
      </c>
      <c r="W59" s="5">
        <v>-0.01</v>
      </c>
      <c r="X59" s="5">
        <v>-0.01</v>
      </c>
      <c r="Y59" s="5">
        <v>-0.01</v>
      </c>
      <c r="Z59" s="5">
        <v>0</v>
      </c>
      <c r="AA59" s="78">
        <v>223</v>
      </c>
      <c r="AB59" s="8">
        <v>4</v>
      </c>
      <c r="AC59" s="50">
        <f t="shared" si="0"/>
        <v>18</v>
      </c>
      <c r="AF59" s="51">
        <v>26</v>
      </c>
      <c r="AG59" s="50">
        <v>18</v>
      </c>
      <c r="AH59" s="50">
        <v>11</v>
      </c>
    </row>
    <row r="60" spans="1:34" ht="13.5" customHeight="1" x14ac:dyDescent="0.25">
      <c r="A60" s="80">
        <v>59</v>
      </c>
      <c r="B60" s="5">
        <v>2594</v>
      </c>
      <c r="C60" s="11" t="s">
        <v>249</v>
      </c>
      <c r="D60" s="11" t="s">
        <v>53</v>
      </c>
      <c r="E60" s="5">
        <v>168</v>
      </c>
      <c r="F60" s="5">
        <v>26</v>
      </c>
      <c r="G60" s="5">
        <v>20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-0.01</v>
      </c>
      <c r="O60" s="5">
        <v>-0.01</v>
      </c>
      <c r="P60" s="5">
        <v>-0.01</v>
      </c>
      <c r="Q60" s="5">
        <v>-0.01</v>
      </c>
      <c r="R60" s="5">
        <v>-0.01</v>
      </c>
      <c r="S60" s="5">
        <v>-0.01</v>
      </c>
      <c r="T60" s="5">
        <v>-0.01</v>
      </c>
      <c r="U60" s="5">
        <v>-0.01</v>
      </c>
      <c r="V60" s="5">
        <v>-0.01</v>
      </c>
      <c r="W60" s="5">
        <v>-0.01</v>
      </c>
      <c r="X60" s="5">
        <v>-0.01</v>
      </c>
      <c r="Y60" s="5">
        <v>-0.01</v>
      </c>
      <c r="Z60" s="5">
        <v>8</v>
      </c>
      <c r="AA60" s="78">
        <v>222</v>
      </c>
      <c r="AB60" s="8">
        <v>10</v>
      </c>
      <c r="AC60" s="50">
        <f t="shared" si="0"/>
        <v>17</v>
      </c>
      <c r="AF60" s="51">
        <v>25</v>
      </c>
      <c r="AG60" s="50">
        <v>17</v>
      </c>
      <c r="AH60" s="50">
        <v>11</v>
      </c>
    </row>
    <row r="61" spans="1:34" ht="13.5" customHeight="1" x14ac:dyDescent="0.25">
      <c r="A61" s="80">
        <v>60</v>
      </c>
      <c r="B61" s="5">
        <v>1087</v>
      </c>
      <c r="C61" s="11" t="s">
        <v>232</v>
      </c>
      <c r="D61" s="11" t="s">
        <v>166</v>
      </c>
      <c r="E61" s="5">
        <v>124</v>
      </c>
      <c r="F61" s="5">
        <v>90</v>
      </c>
      <c r="G61" s="5">
        <v>7</v>
      </c>
      <c r="H61" s="5">
        <v>1</v>
      </c>
      <c r="I61" s="5">
        <v>-0.01</v>
      </c>
      <c r="J61" s="5">
        <v>-0.01</v>
      </c>
      <c r="K61" s="5">
        <v>-0.01</v>
      </c>
      <c r="L61" s="5">
        <v>-0.01</v>
      </c>
      <c r="M61" s="5">
        <v>-0.01</v>
      </c>
      <c r="N61" s="5">
        <v>-0.01</v>
      </c>
      <c r="O61" s="5">
        <v>-0.01</v>
      </c>
      <c r="P61" s="5">
        <v>-0.01</v>
      </c>
      <c r="Q61" s="5">
        <v>-0.01</v>
      </c>
      <c r="R61" s="5">
        <v>-0.01</v>
      </c>
      <c r="S61" s="5">
        <v>-0.01</v>
      </c>
      <c r="T61" s="5">
        <v>-0.01</v>
      </c>
      <c r="U61" s="5">
        <v>-0.01</v>
      </c>
      <c r="V61" s="5">
        <v>-0.01</v>
      </c>
      <c r="W61" s="5">
        <v>-0.01</v>
      </c>
      <c r="X61" s="5">
        <v>-0.01</v>
      </c>
      <c r="Y61" s="5">
        <v>-0.01</v>
      </c>
      <c r="Z61" s="5">
        <v>-0.01</v>
      </c>
      <c r="AA61" s="78">
        <v>222</v>
      </c>
      <c r="AB61" s="8">
        <v>4</v>
      </c>
      <c r="AC61" s="50">
        <f t="shared" si="0"/>
        <v>17</v>
      </c>
      <c r="AF61" s="51">
        <v>24</v>
      </c>
      <c r="AG61" s="50">
        <v>17</v>
      </c>
      <c r="AH61" s="50">
        <v>11</v>
      </c>
    </row>
    <row r="62" spans="1:34" ht="13.5" customHeight="1" x14ac:dyDescent="0.25">
      <c r="A62" s="80">
        <v>61</v>
      </c>
      <c r="B62" s="5">
        <v>197</v>
      </c>
      <c r="C62" s="11" t="s">
        <v>344</v>
      </c>
      <c r="D62" s="11" t="s">
        <v>136</v>
      </c>
      <c r="E62" s="5">
        <v>180</v>
      </c>
      <c r="F62" s="5">
        <v>31</v>
      </c>
      <c r="G62" s="5">
        <v>0</v>
      </c>
      <c r="H62" s="5">
        <v>0</v>
      </c>
      <c r="I62" s="5">
        <v>0</v>
      </c>
      <c r="J62" s="5">
        <v>-0.01</v>
      </c>
      <c r="K62" s="5">
        <v>-0.01</v>
      </c>
      <c r="L62" s="5">
        <v>-0.01</v>
      </c>
      <c r="M62" s="5">
        <v>-0.01</v>
      </c>
      <c r="N62" s="5">
        <v>-0.01</v>
      </c>
      <c r="O62" s="5">
        <v>-0.01</v>
      </c>
      <c r="P62" s="5">
        <v>-0.01</v>
      </c>
      <c r="Q62" s="5">
        <v>-0.01</v>
      </c>
      <c r="R62" s="5">
        <v>-0.01</v>
      </c>
      <c r="S62" s="5">
        <v>-0.01</v>
      </c>
      <c r="T62" s="5">
        <v>-0.01</v>
      </c>
      <c r="U62" s="5">
        <v>-0.01</v>
      </c>
      <c r="V62" s="5">
        <v>-0.01</v>
      </c>
      <c r="W62" s="5">
        <v>-0.01</v>
      </c>
      <c r="X62" s="5">
        <v>-0.01</v>
      </c>
      <c r="Y62" s="5">
        <v>-0.01</v>
      </c>
      <c r="Z62" s="5">
        <v>-0.01</v>
      </c>
      <c r="AA62" s="78">
        <v>211</v>
      </c>
      <c r="AB62" s="8">
        <v>5</v>
      </c>
      <c r="AC62" s="50">
        <f t="shared" si="0"/>
        <v>16</v>
      </c>
      <c r="AF62" s="51">
        <v>24</v>
      </c>
      <c r="AG62" s="50">
        <v>16</v>
      </c>
    </row>
    <row r="63" spans="1:34" ht="13.5" customHeight="1" x14ac:dyDescent="0.25">
      <c r="A63" s="80">
        <v>62</v>
      </c>
      <c r="B63" s="5">
        <v>1098</v>
      </c>
      <c r="C63" s="11" t="s">
        <v>290</v>
      </c>
      <c r="D63" s="11" t="s">
        <v>17</v>
      </c>
      <c r="E63" s="5">
        <v>124</v>
      </c>
      <c r="F63" s="5">
        <v>85</v>
      </c>
      <c r="G63" s="5">
        <v>0</v>
      </c>
      <c r="H63" s="5">
        <v>0</v>
      </c>
      <c r="I63" s="5">
        <v>-0.01</v>
      </c>
      <c r="J63" s="5">
        <v>-0.01</v>
      </c>
      <c r="K63" s="5">
        <v>-0.01</v>
      </c>
      <c r="L63" s="5">
        <v>-0.01</v>
      </c>
      <c r="M63" s="5">
        <v>-0.01</v>
      </c>
      <c r="N63" s="5">
        <v>-0.01</v>
      </c>
      <c r="O63" s="5">
        <v>-0.01</v>
      </c>
      <c r="P63" s="5">
        <v>-0.01</v>
      </c>
      <c r="Q63" s="5">
        <v>-0.01</v>
      </c>
      <c r="R63" s="5">
        <v>-0.01</v>
      </c>
      <c r="S63" s="5">
        <v>-0.01</v>
      </c>
      <c r="T63" s="5">
        <v>-0.01</v>
      </c>
      <c r="U63" s="5">
        <v>-0.01</v>
      </c>
      <c r="V63" s="5">
        <v>-0.01</v>
      </c>
      <c r="W63" s="5">
        <v>-0.01</v>
      </c>
      <c r="X63" s="5">
        <v>-0.01</v>
      </c>
      <c r="Y63" s="5">
        <v>-0.01</v>
      </c>
      <c r="Z63" s="5">
        <v>0</v>
      </c>
      <c r="AA63" s="78">
        <v>209</v>
      </c>
      <c r="AB63" s="8">
        <v>5</v>
      </c>
      <c r="AC63" s="50">
        <f t="shared" si="0"/>
        <v>16</v>
      </c>
      <c r="AF63" s="51">
        <v>23</v>
      </c>
      <c r="AG63" s="50">
        <v>16</v>
      </c>
    </row>
    <row r="64" spans="1:34" ht="13.5" customHeight="1" x14ac:dyDescent="0.25">
      <c r="A64" s="80">
        <v>63</v>
      </c>
      <c r="B64" s="5">
        <v>832</v>
      </c>
      <c r="C64" s="11" t="s">
        <v>248</v>
      </c>
      <c r="D64" s="11" t="s">
        <v>118</v>
      </c>
      <c r="E64" s="5">
        <v>80</v>
      </c>
      <c r="F64" s="5">
        <v>64</v>
      </c>
      <c r="G64" s="5">
        <v>40</v>
      </c>
      <c r="H64" s="5">
        <v>24</v>
      </c>
      <c r="I64" s="5">
        <v>0</v>
      </c>
      <c r="J64" s="5">
        <v>0</v>
      </c>
      <c r="K64" s="5">
        <v>0</v>
      </c>
      <c r="L64" s="5">
        <v>0</v>
      </c>
      <c r="M64" s="5">
        <v>-0.01</v>
      </c>
      <c r="N64" s="5">
        <v>-0.01</v>
      </c>
      <c r="O64" s="5">
        <v>-0.01</v>
      </c>
      <c r="P64" s="5">
        <v>-0.01</v>
      </c>
      <c r="Q64" s="5">
        <v>-0.01</v>
      </c>
      <c r="R64" s="5">
        <v>-0.01</v>
      </c>
      <c r="S64" s="5">
        <v>-0.01</v>
      </c>
      <c r="T64" s="5">
        <v>-0.01</v>
      </c>
      <c r="U64" s="5">
        <v>-0.01</v>
      </c>
      <c r="V64" s="5">
        <v>-0.01</v>
      </c>
      <c r="W64" s="5">
        <v>-0.01</v>
      </c>
      <c r="X64" s="5">
        <v>-0.01</v>
      </c>
      <c r="Y64" s="5">
        <v>-0.01</v>
      </c>
      <c r="Z64" s="5">
        <v>-0.01</v>
      </c>
      <c r="AA64" s="78">
        <v>208</v>
      </c>
      <c r="AB64" s="8">
        <v>8</v>
      </c>
      <c r="AC64" s="50">
        <f t="shared" si="0"/>
        <v>15</v>
      </c>
      <c r="AF64" s="51">
        <v>23</v>
      </c>
      <c r="AG64" s="50">
        <v>15</v>
      </c>
    </row>
    <row r="65" spans="1:33" ht="13.5" customHeight="1" x14ac:dyDescent="0.25">
      <c r="A65" s="80">
        <v>64</v>
      </c>
      <c r="B65" s="5">
        <v>838</v>
      </c>
      <c r="C65" s="11" t="s">
        <v>205</v>
      </c>
      <c r="D65" s="11" t="s">
        <v>134</v>
      </c>
      <c r="E65" s="5">
        <v>105</v>
      </c>
      <c r="F65" s="5">
        <v>64</v>
      </c>
      <c r="G65" s="5">
        <v>37</v>
      </c>
      <c r="H65" s="5">
        <v>0</v>
      </c>
      <c r="I65" s="5">
        <v>0</v>
      </c>
      <c r="J65" s="5">
        <v>-0.01</v>
      </c>
      <c r="K65" s="5">
        <v>-0.01</v>
      </c>
      <c r="L65" s="5">
        <v>-0.01</v>
      </c>
      <c r="M65" s="5">
        <v>-0.01</v>
      </c>
      <c r="N65" s="5">
        <v>-0.01</v>
      </c>
      <c r="O65" s="5">
        <v>-0.01</v>
      </c>
      <c r="P65" s="5">
        <v>-0.01</v>
      </c>
      <c r="Q65" s="5">
        <v>-0.01</v>
      </c>
      <c r="R65" s="5">
        <v>-0.01</v>
      </c>
      <c r="S65" s="5">
        <v>-0.01</v>
      </c>
      <c r="T65" s="5">
        <v>-0.01</v>
      </c>
      <c r="U65" s="5">
        <v>-0.01</v>
      </c>
      <c r="V65" s="5">
        <v>-0.01</v>
      </c>
      <c r="W65" s="5">
        <v>-0.01</v>
      </c>
      <c r="X65" s="5">
        <v>-0.01</v>
      </c>
      <c r="Y65" s="5">
        <v>-0.01</v>
      </c>
      <c r="Z65" s="5">
        <v>0</v>
      </c>
      <c r="AA65" s="78">
        <v>206</v>
      </c>
      <c r="AB65" s="8">
        <v>6</v>
      </c>
      <c r="AC65" s="50">
        <f t="shared" si="0"/>
        <v>15</v>
      </c>
      <c r="AF65" s="51">
        <v>22</v>
      </c>
      <c r="AG65" s="50">
        <v>15</v>
      </c>
    </row>
    <row r="66" spans="1:33" ht="13.5" customHeight="1" x14ac:dyDescent="0.25">
      <c r="A66" s="80">
        <v>65</v>
      </c>
      <c r="B66" s="5">
        <v>4841</v>
      </c>
      <c r="C66" s="11" t="s">
        <v>234</v>
      </c>
      <c r="D66" s="11" t="s">
        <v>157</v>
      </c>
      <c r="E66" s="5">
        <v>110</v>
      </c>
      <c r="F66" s="5">
        <v>56</v>
      </c>
      <c r="G66" s="5">
        <v>37</v>
      </c>
      <c r="H66" s="5">
        <v>0</v>
      </c>
      <c r="I66" s="5">
        <v>-0.01</v>
      </c>
      <c r="J66" s="5">
        <v>-0.01</v>
      </c>
      <c r="K66" s="5">
        <v>-0.01</v>
      </c>
      <c r="L66" s="5">
        <v>-0.01</v>
      </c>
      <c r="M66" s="5">
        <v>-0.01</v>
      </c>
      <c r="N66" s="5">
        <v>-0.01</v>
      </c>
      <c r="O66" s="5">
        <v>-0.01</v>
      </c>
      <c r="P66" s="5">
        <v>-0.01</v>
      </c>
      <c r="Q66" s="5">
        <v>-0.01</v>
      </c>
      <c r="R66" s="5">
        <v>-0.01</v>
      </c>
      <c r="S66" s="5">
        <v>-0.01</v>
      </c>
      <c r="T66" s="5">
        <v>-0.01</v>
      </c>
      <c r="U66" s="5">
        <v>-0.01</v>
      </c>
      <c r="V66" s="5">
        <v>-0.01</v>
      </c>
      <c r="W66" s="5">
        <v>-0.01</v>
      </c>
      <c r="X66" s="5">
        <v>-0.01</v>
      </c>
      <c r="Y66" s="5">
        <v>-0.01</v>
      </c>
      <c r="Z66" s="5">
        <v>-0.01</v>
      </c>
      <c r="AA66" s="78">
        <v>203</v>
      </c>
      <c r="AB66" s="8">
        <v>4</v>
      </c>
      <c r="AC66" s="50">
        <f t="shared" si="0"/>
        <v>14</v>
      </c>
      <c r="AF66" s="51">
        <v>21</v>
      </c>
      <c r="AG66" s="50">
        <v>14</v>
      </c>
    </row>
    <row r="67" spans="1:33" ht="13.5" customHeight="1" x14ac:dyDescent="0.25">
      <c r="A67" s="80">
        <v>66</v>
      </c>
      <c r="B67" s="5">
        <v>1795</v>
      </c>
      <c r="C67" s="81" t="s">
        <v>180</v>
      </c>
      <c r="D67" s="11" t="s">
        <v>160</v>
      </c>
      <c r="E67" s="5">
        <v>131</v>
      </c>
      <c r="F67" s="5">
        <v>34</v>
      </c>
      <c r="G67" s="5">
        <v>0</v>
      </c>
      <c r="H67" s="5">
        <v>-0.01</v>
      </c>
      <c r="I67" s="5">
        <v>-0.01</v>
      </c>
      <c r="J67" s="5">
        <v>-0.01</v>
      </c>
      <c r="K67" s="5">
        <v>-0.01</v>
      </c>
      <c r="L67" s="5">
        <v>-0.01</v>
      </c>
      <c r="M67" s="5">
        <v>-0.01</v>
      </c>
      <c r="N67" s="5">
        <v>-0.01</v>
      </c>
      <c r="O67" s="5">
        <v>-0.01</v>
      </c>
      <c r="P67" s="5">
        <v>-0.01</v>
      </c>
      <c r="Q67" s="5">
        <v>-0.01</v>
      </c>
      <c r="R67" s="5">
        <v>-0.01</v>
      </c>
      <c r="S67" s="5">
        <v>-0.01</v>
      </c>
      <c r="T67" s="5">
        <v>-0.01</v>
      </c>
      <c r="U67" s="5">
        <v>-0.01</v>
      </c>
      <c r="V67" s="5">
        <v>-0.01</v>
      </c>
      <c r="W67" s="5">
        <v>-0.01</v>
      </c>
      <c r="X67" s="5">
        <v>-0.01</v>
      </c>
      <c r="Y67" s="5">
        <v>-0.01</v>
      </c>
      <c r="Z67" s="5">
        <v>37</v>
      </c>
      <c r="AA67" s="78">
        <v>202</v>
      </c>
      <c r="AB67" s="8">
        <v>4</v>
      </c>
      <c r="AC67" s="50">
        <f t="shared" si="0"/>
        <v>14</v>
      </c>
      <c r="AF67" s="51">
        <v>21</v>
      </c>
      <c r="AG67" s="50">
        <v>14</v>
      </c>
    </row>
    <row r="68" spans="1:33" ht="13.5" customHeight="1" x14ac:dyDescent="0.25">
      <c r="A68" s="80">
        <v>67</v>
      </c>
      <c r="B68" s="5">
        <v>1306</v>
      </c>
      <c r="C68" s="11" t="s">
        <v>312</v>
      </c>
      <c r="D68" s="11" t="s">
        <v>15</v>
      </c>
      <c r="E68" s="5">
        <v>124</v>
      </c>
      <c r="F68" s="5">
        <v>64</v>
      </c>
      <c r="G68" s="5">
        <v>0</v>
      </c>
      <c r="H68" s="5">
        <v>0</v>
      </c>
      <c r="I68" s="5">
        <v>-0.01</v>
      </c>
      <c r="J68" s="5">
        <v>-0.01</v>
      </c>
      <c r="K68" s="5">
        <v>-0.01</v>
      </c>
      <c r="L68" s="5">
        <v>-0.01</v>
      </c>
      <c r="M68" s="5">
        <v>-0.01</v>
      </c>
      <c r="N68" s="5">
        <v>-0.01</v>
      </c>
      <c r="O68" s="5">
        <v>-0.01</v>
      </c>
      <c r="P68" s="5">
        <v>-0.01</v>
      </c>
      <c r="Q68" s="5">
        <v>-0.01</v>
      </c>
      <c r="R68" s="5">
        <v>-0.01</v>
      </c>
      <c r="S68" s="5">
        <v>-0.01</v>
      </c>
      <c r="T68" s="5">
        <v>-0.01</v>
      </c>
      <c r="U68" s="5">
        <v>-0.01</v>
      </c>
      <c r="V68" s="5">
        <v>-0.01</v>
      </c>
      <c r="W68" s="5">
        <v>-0.01</v>
      </c>
      <c r="X68" s="5">
        <v>-0.01</v>
      </c>
      <c r="Y68" s="5">
        <v>-0.01</v>
      </c>
      <c r="Z68" s="5">
        <v>12</v>
      </c>
      <c r="AA68" s="78">
        <v>200</v>
      </c>
      <c r="AB68" s="8">
        <v>5</v>
      </c>
      <c r="AC68" s="50">
        <f t="shared" ref="AC68:AC101" si="1">IF($AI$1/$AE$2&gt;100,AF68,AG68)</f>
        <v>14</v>
      </c>
      <c r="AF68" s="51">
        <v>20</v>
      </c>
      <c r="AG68" s="50">
        <v>14</v>
      </c>
    </row>
    <row r="69" spans="1:33" ht="13.5" customHeight="1" x14ac:dyDescent="0.25">
      <c r="A69" s="80">
        <v>68</v>
      </c>
      <c r="B69" s="5">
        <v>5804</v>
      </c>
      <c r="C69" s="11" t="s">
        <v>346</v>
      </c>
      <c r="D69" s="11" t="s">
        <v>310</v>
      </c>
      <c r="E69" s="5">
        <v>198</v>
      </c>
      <c r="F69" s="5">
        <v>0</v>
      </c>
      <c r="G69" s="5">
        <v>0</v>
      </c>
      <c r="H69" s="5">
        <v>0</v>
      </c>
      <c r="I69" s="5">
        <v>0</v>
      </c>
      <c r="J69" s="5">
        <v>-0.01</v>
      </c>
      <c r="K69" s="5">
        <v>-0.01</v>
      </c>
      <c r="L69" s="5">
        <v>-0.01</v>
      </c>
      <c r="M69" s="5">
        <v>-0.01</v>
      </c>
      <c r="N69" s="5">
        <v>-0.01</v>
      </c>
      <c r="O69" s="5">
        <v>-0.01</v>
      </c>
      <c r="P69" s="5">
        <v>-0.01</v>
      </c>
      <c r="Q69" s="5">
        <v>-0.01</v>
      </c>
      <c r="R69" s="5">
        <v>-0.01</v>
      </c>
      <c r="S69" s="5">
        <v>-0.01</v>
      </c>
      <c r="T69" s="5">
        <v>-0.01</v>
      </c>
      <c r="U69" s="5">
        <v>-0.01</v>
      </c>
      <c r="V69" s="5">
        <v>-0.01</v>
      </c>
      <c r="W69" s="5">
        <v>-0.01</v>
      </c>
      <c r="X69" s="5">
        <v>-0.01</v>
      </c>
      <c r="Y69" s="5">
        <v>-0.01</v>
      </c>
      <c r="Z69" s="5">
        <v>-0.01</v>
      </c>
      <c r="AA69" s="78">
        <v>198</v>
      </c>
      <c r="AB69" s="8">
        <v>5</v>
      </c>
      <c r="AC69" s="50">
        <f t="shared" si="1"/>
        <v>13</v>
      </c>
      <c r="AF69" s="51">
        <v>20</v>
      </c>
      <c r="AG69" s="50">
        <v>13</v>
      </c>
    </row>
    <row r="70" spans="1:33" ht="13.5" customHeight="1" x14ac:dyDescent="0.25">
      <c r="A70" s="80">
        <v>69</v>
      </c>
      <c r="B70" s="5">
        <v>1018</v>
      </c>
      <c r="C70" s="11" t="s">
        <v>224</v>
      </c>
      <c r="D70" s="11" t="s">
        <v>118</v>
      </c>
      <c r="E70" s="5">
        <v>138</v>
      </c>
      <c r="F70" s="5">
        <v>52</v>
      </c>
      <c r="G70" s="5">
        <v>7</v>
      </c>
      <c r="H70" s="5">
        <v>0</v>
      </c>
      <c r="I70" s="5">
        <v>0</v>
      </c>
      <c r="J70" s="5">
        <v>0</v>
      </c>
      <c r="K70" s="5">
        <v>0</v>
      </c>
      <c r="L70" s="5">
        <v>-0.01</v>
      </c>
      <c r="M70" s="5">
        <v>-0.01</v>
      </c>
      <c r="N70" s="5">
        <v>-0.01</v>
      </c>
      <c r="O70" s="5">
        <v>-0.01</v>
      </c>
      <c r="P70" s="5">
        <v>-0.01</v>
      </c>
      <c r="Q70" s="5">
        <v>-0.01</v>
      </c>
      <c r="R70" s="5">
        <v>-0.01</v>
      </c>
      <c r="S70" s="5">
        <v>-0.01</v>
      </c>
      <c r="T70" s="5">
        <v>-0.01</v>
      </c>
      <c r="U70" s="5">
        <v>-0.01</v>
      </c>
      <c r="V70" s="5">
        <v>-0.01</v>
      </c>
      <c r="W70" s="5">
        <v>-0.01</v>
      </c>
      <c r="X70" s="5">
        <v>-0.01</v>
      </c>
      <c r="Y70" s="5">
        <v>-0.01</v>
      </c>
      <c r="Z70" s="5">
        <v>-0.01</v>
      </c>
      <c r="AA70" s="78">
        <v>197</v>
      </c>
      <c r="AB70" s="8">
        <v>7</v>
      </c>
      <c r="AC70" s="50">
        <f t="shared" si="1"/>
        <v>13</v>
      </c>
      <c r="AF70" s="51">
        <v>19</v>
      </c>
      <c r="AG70" s="50">
        <v>13</v>
      </c>
    </row>
    <row r="71" spans="1:33" ht="13.5" customHeight="1" x14ac:dyDescent="0.25">
      <c r="A71" s="80">
        <v>70</v>
      </c>
      <c r="B71" s="5">
        <v>2792</v>
      </c>
      <c r="C71" s="11" t="s">
        <v>190</v>
      </c>
      <c r="D71" s="11" t="s">
        <v>65</v>
      </c>
      <c r="E71" s="5">
        <v>138</v>
      </c>
      <c r="F71" s="5">
        <v>31</v>
      </c>
      <c r="G71" s="5">
        <v>22</v>
      </c>
      <c r="H71" s="5">
        <v>6</v>
      </c>
      <c r="I71" s="5">
        <v>0</v>
      </c>
      <c r="J71" s="5">
        <v>-0.01</v>
      </c>
      <c r="K71" s="5">
        <v>-0.01</v>
      </c>
      <c r="L71" s="5">
        <v>-0.01</v>
      </c>
      <c r="M71" s="5">
        <v>-0.01</v>
      </c>
      <c r="N71" s="5">
        <v>-0.01</v>
      </c>
      <c r="O71" s="5">
        <v>-0.01</v>
      </c>
      <c r="P71" s="5">
        <v>-0.01</v>
      </c>
      <c r="Q71" s="5">
        <v>-0.01</v>
      </c>
      <c r="R71" s="5">
        <v>-0.01</v>
      </c>
      <c r="S71" s="5">
        <v>-0.01</v>
      </c>
      <c r="T71" s="5">
        <v>-0.01</v>
      </c>
      <c r="U71" s="5">
        <v>-0.01</v>
      </c>
      <c r="V71" s="5">
        <v>-0.01</v>
      </c>
      <c r="W71" s="5">
        <v>-0.01</v>
      </c>
      <c r="X71" s="5">
        <v>-0.01</v>
      </c>
      <c r="Y71" s="5">
        <v>-0.01</v>
      </c>
      <c r="Z71" s="5">
        <v>-0.01</v>
      </c>
      <c r="AA71" s="78">
        <v>197</v>
      </c>
      <c r="AB71" s="8">
        <v>5</v>
      </c>
      <c r="AC71" s="50">
        <f t="shared" si="1"/>
        <v>13</v>
      </c>
      <c r="AF71" s="51">
        <v>19</v>
      </c>
      <c r="AG71" s="50">
        <v>13</v>
      </c>
    </row>
    <row r="72" spans="1:33" ht="13.5" customHeight="1" x14ac:dyDescent="0.25">
      <c r="A72" s="80">
        <v>71</v>
      </c>
      <c r="B72" s="5">
        <v>2281</v>
      </c>
      <c r="C72" s="11" t="s">
        <v>183</v>
      </c>
      <c r="D72" s="11" t="s">
        <v>133</v>
      </c>
      <c r="E72" s="5">
        <v>68</v>
      </c>
      <c r="F72" s="5">
        <v>46</v>
      </c>
      <c r="G72" s="5">
        <v>34</v>
      </c>
      <c r="H72" s="5">
        <v>31</v>
      </c>
      <c r="I72" s="5">
        <v>10</v>
      </c>
      <c r="J72" s="5">
        <v>0</v>
      </c>
      <c r="K72" s="5">
        <v>0</v>
      </c>
      <c r="L72" s="5">
        <v>0</v>
      </c>
      <c r="M72" s="5">
        <v>0</v>
      </c>
      <c r="N72" s="5">
        <v>-0.01</v>
      </c>
      <c r="O72" s="5">
        <v>-0.01</v>
      </c>
      <c r="P72" s="5">
        <v>-0.01</v>
      </c>
      <c r="Q72" s="5">
        <v>-0.01</v>
      </c>
      <c r="R72" s="5">
        <v>-0.01</v>
      </c>
      <c r="S72" s="5">
        <v>-0.01</v>
      </c>
      <c r="T72" s="5">
        <v>-0.01</v>
      </c>
      <c r="U72" s="5">
        <v>-0.01</v>
      </c>
      <c r="V72" s="5">
        <v>-0.01</v>
      </c>
      <c r="W72" s="5">
        <v>-0.01</v>
      </c>
      <c r="X72" s="5">
        <v>-0.01</v>
      </c>
      <c r="Y72" s="5">
        <v>-0.01</v>
      </c>
      <c r="Z72" s="5">
        <v>4</v>
      </c>
      <c r="AA72" s="78">
        <v>193</v>
      </c>
      <c r="AB72" s="8">
        <v>10</v>
      </c>
      <c r="AC72" s="50">
        <f t="shared" si="1"/>
        <v>13</v>
      </c>
      <c r="AF72" s="51">
        <v>18</v>
      </c>
      <c r="AG72" s="50">
        <v>13</v>
      </c>
    </row>
    <row r="73" spans="1:33" ht="13.5" customHeight="1" x14ac:dyDescent="0.25">
      <c r="A73" s="80">
        <v>72</v>
      </c>
      <c r="B73" s="5">
        <v>1894</v>
      </c>
      <c r="C73" s="11" t="s">
        <v>200</v>
      </c>
      <c r="D73" s="11" t="s">
        <v>130</v>
      </c>
      <c r="E73" s="5">
        <v>117</v>
      </c>
      <c r="F73" s="5">
        <v>26</v>
      </c>
      <c r="G73" s="5">
        <v>4</v>
      </c>
      <c r="H73" s="5">
        <v>0</v>
      </c>
      <c r="I73" s="5">
        <v>0</v>
      </c>
      <c r="J73" s="5">
        <v>0</v>
      </c>
      <c r="K73" s="5">
        <v>-0.01</v>
      </c>
      <c r="L73" s="5">
        <v>-0.01</v>
      </c>
      <c r="M73" s="5">
        <v>-0.01</v>
      </c>
      <c r="N73" s="5">
        <v>-0.01</v>
      </c>
      <c r="O73" s="5">
        <v>-0.01</v>
      </c>
      <c r="P73" s="5">
        <v>-0.01</v>
      </c>
      <c r="Q73" s="5">
        <v>-0.01</v>
      </c>
      <c r="R73" s="5">
        <v>-0.01</v>
      </c>
      <c r="S73" s="5">
        <v>-0.01</v>
      </c>
      <c r="T73" s="5">
        <v>-0.01</v>
      </c>
      <c r="U73" s="5">
        <v>-0.01</v>
      </c>
      <c r="V73" s="5">
        <v>-0.01</v>
      </c>
      <c r="W73" s="5">
        <v>-0.01</v>
      </c>
      <c r="X73" s="5">
        <v>-0.01</v>
      </c>
      <c r="Y73" s="5">
        <v>-0.01</v>
      </c>
      <c r="Z73" s="5">
        <v>34</v>
      </c>
      <c r="AA73" s="78">
        <v>181</v>
      </c>
      <c r="AB73" s="8">
        <v>7</v>
      </c>
      <c r="AC73" s="50">
        <f t="shared" si="1"/>
        <v>12</v>
      </c>
      <c r="AF73" s="51">
        <v>18</v>
      </c>
      <c r="AG73" s="50">
        <v>12</v>
      </c>
    </row>
    <row r="74" spans="1:33" ht="13.5" customHeight="1" x14ac:dyDescent="0.25">
      <c r="A74" s="80">
        <v>73</v>
      </c>
      <c r="B74" s="5">
        <v>199</v>
      </c>
      <c r="C74" s="11" t="s">
        <v>186</v>
      </c>
      <c r="D74" s="11" t="s">
        <v>26</v>
      </c>
      <c r="E74" s="5">
        <v>168</v>
      </c>
      <c r="F74" s="5">
        <v>9</v>
      </c>
      <c r="G74" s="5">
        <v>0</v>
      </c>
      <c r="H74" s="5">
        <v>0</v>
      </c>
      <c r="I74" s="5">
        <v>0</v>
      </c>
      <c r="J74" s="5">
        <v>-0.01</v>
      </c>
      <c r="K74" s="5">
        <v>-0.01</v>
      </c>
      <c r="L74" s="5">
        <v>-0.01</v>
      </c>
      <c r="M74" s="5">
        <v>-0.01</v>
      </c>
      <c r="N74" s="5">
        <v>-0.01</v>
      </c>
      <c r="O74" s="5">
        <v>-0.01</v>
      </c>
      <c r="P74" s="5">
        <v>-0.01</v>
      </c>
      <c r="Q74" s="5">
        <v>-0.01</v>
      </c>
      <c r="R74" s="5">
        <v>-0.01</v>
      </c>
      <c r="S74" s="5">
        <v>-0.01</v>
      </c>
      <c r="T74" s="5">
        <v>-0.01</v>
      </c>
      <c r="U74" s="5">
        <v>-0.01</v>
      </c>
      <c r="V74" s="5">
        <v>-0.01</v>
      </c>
      <c r="W74" s="5">
        <v>-0.01</v>
      </c>
      <c r="X74" s="5">
        <v>-0.01</v>
      </c>
      <c r="Y74" s="5">
        <v>-0.01</v>
      </c>
      <c r="Z74" s="5">
        <v>-0.01</v>
      </c>
      <c r="AA74" s="78">
        <v>177</v>
      </c>
      <c r="AB74" s="8">
        <v>5</v>
      </c>
      <c r="AC74" s="50">
        <f t="shared" si="1"/>
        <v>12</v>
      </c>
      <c r="AF74" s="51">
        <v>17</v>
      </c>
      <c r="AG74" s="50">
        <v>12</v>
      </c>
    </row>
    <row r="75" spans="1:33" ht="13.5" customHeight="1" x14ac:dyDescent="0.25">
      <c r="A75" s="80">
        <v>74</v>
      </c>
      <c r="B75" s="5">
        <v>2741</v>
      </c>
      <c r="C75" s="11" t="s">
        <v>246</v>
      </c>
      <c r="D75" s="11" t="s">
        <v>146</v>
      </c>
      <c r="E75" s="5">
        <v>60</v>
      </c>
      <c r="F75" s="5">
        <v>56</v>
      </c>
      <c r="G75" s="5">
        <v>37</v>
      </c>
      <c r="H75" s="5">
        <v>20</v>
      </c>
      <c r="I75" s="5">
        <v>0</v>
      </c>
      <c r="J75" s="5">
        <v>-0.01</v>
      </c>
      <c r="K75" s="5">
        <v>-0.01</v>
      </c>
      <c r="L75" s="5">
        <v>-0.01</v>
      </c>
      <c r="M75" s="5">
        <v>-0.01</v>
      </c>
      <c r="N75" s="5">
        <v>-0.01</v>
      </c>
      <c r="O75" s="5">
        <v>-0.01</v>
      </c>
      <c r="P75" s="5">
        <v>-0.01</v>
      </c>
      <c r="Q75" s="5">
        <v>-0.01</v>
      </c>
      <c r="R75" s="5">
        <v>-0.01</v>
      </c>
      <c r="S75" s="5">
        <v>-0.01</v>
      </c>
      <c r="T75" s="5">
        <v>-0.01</v>
      </c>
      <c r="U75" s="5">
        <v>-0.01</v>
      </c>
      <c r="V75" s="5">
        <v>-0.01</v>
      </c>
      <c r="W75" s="5">
        <v>-0.01</v>
      </c>
      <c r="X75" s="5">
        <v>-0.01</v>
      </c>
      <c r="Y75" s="5">
        <v>-0.01</v>
      </c>
      <c r="Z75" s="5">
        <v>0</v>
      </c>
      <c r="AA75" s="78">
        <v>173</v>
      </c>
      <c r="AB75" s="8">
        <v>6</v>
      </c>
      <c r="AC75" s="50">
        <f t="shared" si="1"/>
        <v>12</v>
      </c>
      <c r="AF75" s="51">
        <v>17</v>
      </c>
      <c r="AG75" s="50">
        <v>12</v>
      </c>
    </row>
    <row r="76" spans="1:33" ht="13.5" customHeight="1" x14ac:dyDescent="0.25">
      <c r="A76" s="80">
        <v>75</v>
      </c>
      <c r="B76" s="5">
        <v>5667</v>
      </c>
      <c r="C76" s="11" t="s">
        <v>367</v>
      </c>
      <c r="D76" s="11" t="s">
        <v>319</v>
      </c>
      <c r="E76" s="5">
        <v>90</v>
      </c>
      <c r="F76" s="5">
        <v>76</v>
      </c>
      <c r="G76" s="5">
        <v>7</v>
      </c>
      <c r="H76" s="5">
        <v>0</v>
      </c>
      <c r="I76" s="5">
        <v>0</v>
      </c>
      <c r="J76" s="5">
        <v>-0.01</v>
      </c>
      <c r="K76" s="5">
        <v>-0.01</v>
      </c>
      <c r="L76" s="5">
        <v>-0.01</v>
      </c>
      <c r="M76" s="5">
        <v>-0.01</v>
      </c>
      <c r="N76" s="5">
        <v>-0.01</v>
      </c>
      <c r="O76" s="5">
        <v>-0.01</v>
      </c>
      <c r="P76" s="5">
        <v>-0.01</v>
      </c>
      <c r="Q76" s="5">
        <v>-0.01</v>
      </c>
      <c r="R76" s="5">
        <v>-0.01</v>
      </c>
      <c r="S76" s="5">
        <v>-0.01</v>
      </c>
      <c r="T76" s="5">
        <v>-0.01</v>
      </c>
      <c r="U76" s="5">
        <v>-0.01</v>
      </c>
      <c r="V76" s="5">
        <v>-0.01</v>
      </c>
      <c r="W76" s="5">
        <v>-0.01</v>
      </c>
      <c r="X76" s="5">
        <v>-0.01</v>
      </c>
      <c r="Y76" s="5">
        <v>-0.01</v>
      </c>
      <c r="Z76" s="5">
        <v>0</v>
      </c>
      <c r="AA76" s="78">
        <v>173</v>
      </c>
      <c r="AB76" s="8">
        <v>6</v>
      </c>
      <c r="AC76" s="50">
        <f t="shared" si="1"/>
        <v>12</v>
      </c>
      <c r="AF76" s="51">
        <v>17</v>
      </c>
      <c r="AG76" s="50">
        <v>12</v>
      </c>
    </row>
    <row r="77" spans="1:33" ht="13.5" customHeight="1" x14ac:dyDescent="0.25">
      <c r="A77" s="80">
        <v>76</v>
      </c>
      <c r="B77" s="5">
        <v>2557</v>
      </c>
      <c r="C77" s="11" t="s">
        <v>219</v>
      </c>
      <c r="D77" s="11" t="s">
        <v>140</v>
      </c>
      <c r="E77" s="5">
        <v>105</v>
      </c>
      <c r="F77" s="5">
        <v>24</v>
      </c>
      <c r="G77" s="5">
        <v>22</v>
      </c>
      <c r="H77" s="5">
        <v>5</v>
      </c>
      <c r="I77" s="5">
        <v>0</v>
      </c>
      <c r="J77" s="5">
        <v>0</v>
      </c>
      <c r="K77" s="5">
        <v>0</v>
      </c>
      <c r="L77" s="5">
        <v>0</v>
      </c>
      <c r="M77" s="5">
        <v>-0.01</v>
      </c>
      <c r="N77" s="5">
        <v>-0.01</v>
      </c>
      <c r="O77" s="5">
        <v>-0.01</v>
      </c>
      <c r="P77" s="5">
        <v>-0.01</v>
      </c>
      <c r="Q77" s="5">
        <v>-0.01</v>
      </c>
      <c r="R77" s="5">
        <v>-0.01</v>
      </c>
      <c r="S77" s="5">
        <v>-0.01</v>
      </c>
      <c r="T77" s="5">
        <v>-0.01</v>
      </c>
      <c r="U77" s="5">
        <v>-0.01</v>
      </c>
      <c r="V77" s="5">
        <v>-0.01</v>
      </c>
      <c r="W77" s="5">
        <v>-0.01</v>
      </c>
      <c r="X77" s="5">
        <v>-0.01</v>
      </c>
      <c r="Y77" s="5">
        <v>-0.01</v>
      </c>
      <c r="Z77" s="5">
        <v>14</v>
      </c>
      <c r="AA77" s="78">
        <v>170</v>
      </c>
      <c r="AB77" s="8">
        <v>9</v>
      </c>
      <c r="AC77" s="50">
        <f t="shared" si="1"/>
        <v>11</v>
      </c>
      <c r="AF77" s="51">
        <v>16</v>
      </c>
      <c r="AG77" s="50">
        <v>11</v>
      </c>
    </row>
    <row r="78" spans="1:33" ht="13.5" customHeight="1" x14ac:dyDescent="0.25">
      <c r="A78" s="80">
        <v>77</v>
      </c>
      <c r="B78" s="5">
        <v>4774</v>
      </c>
      <c r="C78" s="11" t="s">
        <v>184</v>
      </c>
      <c r="D78" s="11" t="s">
        <v>142</v>
      </c>
      <c r="E78" s="5">
        <v>124</v>
      </c>
      <c r="F78" s="5">
        <v>43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-0.01</v>
      </c>
      <c r="O78" s="5">
        <v>-0.01</v>
      </c>
      <c r="P78" s="5">
        <v>-0.01</v>
      </c>
      <c r="Q78" s="5">
        <v>-0.01</v>
      </c>
      <c r="R78" s="5">
        <v>-0.01</v>
      </c>
      <c r="S78" s="5">
        <v>-0.01</v>
      </c>
      <c r="T78" s="5">
        <v>-0.01</v>
      </c>
      <c r="U78" s="5">
        <v>-0.01</v>
      </c>
      <c r="V78" s="5">
        <v>-0.01</v>
      </c>
      <c r="W78" s="5">
        <v>-0.01</v>
      </c>
      <c r="X78" s="5">
        <v>-0.01</v>
      </c>
      <c r="Y78" s="5">
        <v>-0.01</v>
      </c>
      <c r="Z78" s="5">
        <v>-0.01</v>
      </c>
      <c r="AA78" s="78">
        <v>167</v>
      </c>
      <c r="AB78" s="8">
        <v>9</v>
      </c>
      <c r="AC78" s="50">
        <f t="shared" si="1"/>
        <v>11</v>
      </c>
      <c r="AF78" s="51">
        <v>16</v>
      </c>
      <c r="AG78" s="50">
        <v>11</v>
      </c>
    </row>
    <row r="79" spans="1:33" ht="13.5" customHeight="1" x14ac:dyDescent="0.25">
      <c r="A79" s="80">
        <v>78</v>
      </c>
      <c r="B79" s="5">
        <v>2798</v>
      </c>
      <c r="C79" s="11" t="s">
        <v>187</v>
      </c>
      <c r="D79" s="11" t="s">
        <v>58</v>
      </c>
      <c r="E79" s="5">
        <v>147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-0.01</v>
      </c>
      <c r="L79" s="5">
        <v>-0.01</v>
      </c>
      <c r="M79" s="5">
        <v>-0.01</v>
      </c>
      <c r="N79" s="5">
        <v>-0.01</v>
      </c>
      <c r="O79" s="5">
        <v>-0.01</v>
      </c>
      <c r="P79" s="5">
        <v>-0.01</v>
      </c>
      <c r="Q79" s="5">
        <v>-0.01</v>
      </c>
      <c r="R79" s="5">
        <v>-0.01</v>
      </c>
      <c r="S79" s="5">
        <v>-0.01</v>
      </c>
      <c r="T79" s="5">
        <v>-0.01</v>
      </c>
      <c r="U79" s="5">
        <v>-0.01</v>
      </c>
      <c r="V79" s="5">
        <v>-0.01</v>
      </c>
      <c r="W79" s="5">
        <v>-0.01</v>
      </c>
      <c r="X79" s="5">
        <v>-0.01</v>
      </c>
      <c r="Y79" s="5">
        <v>-0.01</v>
      </c>
      <c r="Z79" s="5">
        <v>-0.01</v>
      </c>
      <c r="AA79" s="78">
        <v>147</v>
      </c>
      <c r="AB79" s="8">
        <v>6</v>
      </c>
      <c r="AC79" s="50">
        <f t="shared" si="1"/>
        <v>11</v>
      </c>
      <c r="AF79" s="51">
        <v>15</v>
      </c>
      <c r="AG79" s="50">
        <v>11</v>
      </c>
    </row>
    <row r="80" spans="1:33" ht="13.5" customHeight="1" x14ac:dyDescent="0.25">
      <c r="A80" s="80">
        <v>79</v>
      </c>
      <c r="B80" s="5">
        <v>1752</v>
      </c>
      <c r="C80" s="11" t="s">
        <v>177</v>
      </c>
      <c r="D80" s="11" t="s">
        <v>54</v>
      </c>
      <c r="E80" s="5">
        <v>85</v>
      </c>
      <c r="F80" s="5">
        <v>56</v>
      </c>
      <c r="G80" s="5">
        <v>1</v>
      </c>
      <c r="H80" s="5">
        <v>1</v>
      </c>
      <c r="I80" s="5">
        <v>0</v>
      </c>
      <c r="J80" s="5">
        <v>0</v>
      </c>
      <c r="K80" s="5">
        <v>0</v>
      </c>
      <c r="L80" s="5">
        <v>-0.01</v>
      </c>
      <c r="M80" s="5">
        <v>-0.01</v>
      </c>
      <c r="N80" s="5">
        <v>-0.01</v>
      </c>
      <c r="O80" s="5">
        <v>-0.01</v>
      </c>
      <c r="P80" s="5">
        <v>-0.01</v>
      </c>
      <c r="Q80" s="5">
        <v>-0.01</v>
      </c>
      <c r="R80" s="5">
        <v>-0.01</v>
      </c>
      <c r="S80" s="5">
        <v>-0.01</v>
      </c>
      <c r="T80" s="5">
        <v>-0.01</v>
      </c>
      <c r="U80" s="5">
        <v>-0.01</v>
      </c>
      <c r="V80" s="5">
        <v>-0.01</v>
      </c>
      <c r="W80" s="5">
        <v>-0.01</v>
      </c>
      <c r="X80" s="5">
        <v>-0.01</v>
      </c>
      <c r="Y80" s="5">
        <v>-0.01</v>
      </c>
      <c r="Z80" s="5">
        <v>0</v>
      </c>
      <c r="AA80" s="78">
        <v>143</v>
      </c>
      <c r="AB80" s="8">
        <v>8</v>
      </c>
      <c r="AC80" s="50">
        <f t="shared" si="1"/>
        <v>11</v>
      </c>
      <c r="AF80" s="51">
        <v>15</v>
      </c>
      <c r="AG80" s="50">
        <v>11</v>
      </c>
    </row>
    <row r="81" spans="1:33" ht="13.5" customHeight="1" x14ac:dyDescent="0.25">
      <c r="A81" s="80">
        <v>80</v>
      </c>
      <c r="B81" s="5">
        <v>1518</v>
      </c>
      <c r="C81" s="11" t="s">
        <v>256</v>
      </c>
      <c r="D81" s="11" t="s">
        <v>123</v>
      </c>
      <c r="E81" s="5">
        <v>56</v>
      </c>
      <c r="F81" s="5">
        <v>56</v>
      </c>
      <c r="G81" s="5">
        <v>4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-0.01</v>
      </c>
      <c r="N81" s="5">
        <v>-0.01</v>
      </c>
      <c r="O81" s="5">
        <v>-0.01</v>
      </c>
      <c r="P81" s="5">
        <v>-0.01</v>
      </c>
      <c r="Q81" s="5">
        <v>-0.01</v>
      </c>
      <c r="R81" s="5">
        <v>-0.01</v>
      </c>
      <c r="S81" s="5">
        <v>-0.01</v>
      </c>
      <c r="T81" s="5">
        <v>-0.01</v>
      </c>
      <c r="U81" s="5">
        <v>-0.01</v>
      </c>
      <c r="V81" s="5">
        <v>-0.01</v>
      </c>
      <c r="W81" s="5">
        <v>-0.01</v>
      </c>
      <c r="X81" s="5">
        <v>-0.01</v>
      </c>
      <c r="Y81" s="5">
        <v>-0.01</v>
      </c>
      <c r="Z81" s="5">
        <v>16</v>
      </c>
      <c r="AA81" s="78">
        <v>132</v>
      </c>
      <c r="AB81" s="8">
        <v>9</v>
      </c>
      <c r="AC81" s="50">
        <f t="shared" si="1"/>
        <v>11</v>
      </c>
      <c r="AF81" s="51">
        <v>15</v>
      </c>
      <c r="AG81" s="50">
        <v>11</v>
      </c>
    </row>
    <row r="82" spans="1:33" ht="13.5" customHeight="1" x14ac:dyDescent="0.25">
      <c r="A82" s="80">
        <v>81</v>
      </c>
      <c r="B82" s="5">
        <v>1546</v>
      </c>
      <c r="C82" s="11" t="s">
        <v>208</v>
      </c>
      <c r="D82" s="11" t="s">
        <v>41</v>
      </c>
      <c r="E82" s="5">
        <v>56</v>
      </c>
      <c r="F82" s="5">
        <v>46</v>
      </c>
      <c r="G82" s="5">
        <v>18</v>
      </c>
      <c r="H82" s="5">
        <v>12</v>
      </c>
      <c r="I82" s="5">
        <v>0</v>
      </c>
      <c r="J82" s="5">
        <v>-0.01</v>
      </c>
      <c r="K82" s="5">
        <v>-0.01</v>
      </c>
      <c r="L82" s="5">
        <v>-0.01</v>
      </c>
      <c r="M82" s="5">
        <v>-0.01</v>
      </c>
      <c r="N82" s="5">
        <v>-0.01</v>
      </c>
      <c r="O82" s="5">
        <v>-0.01</v>
      </c>
      <c r="P82" s="5">
        <v>-0.01</v>
      </c>
      <c r="Q82" s="5">
        <v>-0.01</v>
      </c>
      <c r="R82" s="5">
        <v>-0.01</v>
      </c>
      <c r="S82" s="5">
        <v>-0.01</v>
      </c>
      <c r="T82" s="5">
        <v>-0.01</v>
      </c>
      <c r="U82" s="5">
        <v>-0.01</v>
      </c>
      <c r="V82" s="5">
        <v>-0.01</v>
      </c>
      <c r="W82" s="5">
        <v>-0.01</v>
      </c>
      <c r="X82" s="5">
        <v>-0.01</v>
      </c>
      <c r="Y82" s="5">
        <v>-0.01</v>
      </c>
      <c r="Z82" s="5">
        <v>-0.01</v>
      </c>
      <c r="AA82" s="78">
        <v>132</v>
      </c>
      <c r="AB82" s="8">
        <v>5</v>
      </c>
      <c r="AC82" s="50">
        <f t="shared" si="1"/>
        <v>0</v>
      </c>
      <c r="AF82" s="51">
        <v>14</v>
      </c>
    </row>
    <row r="83" spans="1:33" ht="13.5" customHeight="1" x14ac:dyDescent="0.25">
      <c r="A83" s="80">
        <v>82</v>
      </c>
      <c r="B83" s="5">
        <v>6318</v>
      </c>
      <c r="C83" s="11" t="s">
        <v>352</v>
      </c>
      <c r="D83" s="11" t="s">
        <v>21</v>
      </c>
      <c r="E83" s="5">
        <v>80</v>
      </c>
      <c r="F83" s="5">
        <v>24</v>
      </c>
      <c r="G83" s="5">
        <v>0</v>
      </c>
      <c r="H83" s="5">
        <v>0</v>
      </c>
      <c r="I83" s="5">
        <v>0</v>
      </c>
      <c r="J83" s="5">
        <v>0</v>
      </c>
      <c r="K83" s="5">
        <v>-0.01</v>
      </c>
      <c r="L83" s="5">
        <v>-0.01</v>
      </c>
      <c r="M83" s="5">
        <v>-0.01</v>
      </c>
      <c r="N83" s="5">
        <v>-0.01</v>
      </c>
      <c r="O83" s="5">
        <v>-0.01</v>
      </c>
      <c r="P83" s="5">
        <v>-0.01</v>
      </c>
      <c r="Q83" s="5">
        <v>-0.01</v>
      </c>
      <c r="R83" s="5">
        <v>-0.01</v>
      </c>
      <c r="S83" s="5">
        <v>-0.01</v>
      </c>
      <c r="T83" s="5">
        <v>-0.01</v>
      </c>
      <c r="U83" s="5">
        <v>-0.01</v>
      </c>
      <c r="V83" s="5">
        <v>-0.01</v>
      </c>
      <c r="W83" s="5">
        <v>-0.01</v>
      </c>
      <c r="X83" s="5">
        <v>-0.01</v>
      </c>
      <c r="Y83" s="5">
        <v>-0.01</v>
      </c>
      <c r="Z83" s="5">
        <v>26</v>
      </c>
      <c r="AA83" s="78">
        <v>130</v>
      </c>
      <c r="AB83" s="8">
        <v>7</v>
      </c>
      <c r="AC83" s="50">
        <f t="shared" si="1"/>
        <v>0</v>
      </c>
      <c r="AF83" s="51">
        <v>14</v>
      </c>
    </row>
    <row r="84" spans="1:33" ht="13.5" customHeight="1" x14ac:dyDescent="0.25">
      <c r="A84" s="80">
        <v>83</v>
      </c>
      <c r="B84" s="5">
        <v>2041</v>
      </c>
      <c r="C84" s="11" t="s">
        <v>218</v>
      </c>
      <c r="D84" s="11" t="s">
        <v>149</v>
      </c>
      <c r="E84" s="5">
        <v>40</v>
      </c>
      <c r="F84" s="5">
        <v>40</v>
      </c>
      <c r="G84" s="5">
        <v>34</v>
      </c>
      <c r="H84" s="5">
        <v>12</v>
      </c>
      <c r="I84" s="5">
        <v>0</v>
      </c>
      <c r="J84" s="5">
        <v>-0.01</v>
      </c>
      <c r="K84" s="5">
        <v>-0.01</v>
      </c>
      <c r="L84" s="5">
        <v>-0.01</v>
      </c>
      <c r="M84" s="5">
        <v>-0.01</v>
      </c>
      <c r="N84" s="5">
        <v>-0.01</v>
      </c>
      <c r="O84" s="5">
        <v>-0.01</v>
      </c>
      <c r="P84" s="5">
        <v>-0.01</v>
      </c>
      <c r="Q84" s="5">
        <v>-0.01</v>
      </c>
      <c r="R84" s="5">
        <v>-0.01</v>
      </c>
      <c r="S84" s="5">
        <v>-0.01</v>
      </c>
      <c r="T84" s="5">
        <v>-0.01</v>
      </c>
      <c r="U84" s="5">
        <v>-0.01</v>
      </c>
      <c r="V84" s="5">
        <v>-0.01</v>
      </c>
      <c r="W84" s="5">
        <v>-0.01</v>
      </c>
      <c r="X84" s="5">
        <v>-0.01</v>
      </c>
      <c r="Y84" s="5">
        <v>-0.01</v>
      </c>
      <c r="Z84" s="5">
        <v>-0.01</v>
      </c>
      <c r="AA84" s="78">
        <v>126</v>
      </c>
      <c r="AB84" s="8">
        <v>5</v>
      </c>
      <c r="AC84" s="50">
        <f t="shared" si="1"/>
        <v>0</v>
      </c>
      <c r="AF84" s="51">
        <v>14</v>
      </c>
    </row>
    <row r="85" spans="1:33" ht="13.5" customHeight="1" x14ac:dyDescent="0.25">
      <c r="A85" s="80">
        <v>84</v>
      </c>
      <c r="B85" s="5">
        <v>482</v>
      </c>
      <c r="C85" s="11" t="s">
        <v>361</v>
      </c>
      <c r="D85" s="11" t="s">
        <v>137</v>
      </c>
      <c r="E85" s="5">
        <v>80</v>
      </c>
      <c r="F85" s="5">
        <v>16</v>
      </c>
      <c r="G85" s="5">
        <v>14</v>
      </c>
      <c r="H85" s="5">
        <v>0</v>
      </c>
      <c r="I85" s="5">
        <v>0</v>
      </c>
      <c r="J85" s="5">
        <v>-0.01</v>
      </c>
      <c r="K85" s="5">
        <v>-0.01</v>
      </c>
      <c r="L85" s="5">
        <v>-0.01</v>
      </c>
      <c r="M85" s="5">
        <v>-0.01</v>
      </c>
      <c r="N85" s="5">
        <v>-0.01</v>
      </c>
      <c r="O85" s="5">
        <v>-0.01</v>
      </c>
      <c r="P85" s="5">
        <v>-0.01</v>
      </c>
      <c r="Q85" s="5">
        <v>-0.01</v>
      </c>
      <c r="R85" s="5">
        <v>-0.01</v>
      </c>
      <c r="S85" s="5">
        <v>-0.01</v>
      </c>
      <c r="T85" s="5">
        <v>-0.01</v>
      </c>
      <c r="U85" s="5">
        <v>-0.01</v>
      </c>
      <c r="V85" s="5">
        <v>-0.01</v>
      </c>
      <c r="W85" s="5">
        <v>-0.01</v>
      </c>
      <c r="X85" s="5">
        <v>-0.01</v>
      </c>
      <c r="Y85" s="5">
        <v>-0.01</v>
      </c>
      <c r="Z85" s="5">
        <v>0</v>
      </c>
      <c r="AA85" s="78">
        <v>110</v>
      </c>
      <c r="AB85" s="8">
        <v>6</v>
      </c>
      <c r="AC85" s="50">
        <f t="shared" si="1"/>
        <v>0</v>
      </c>
      <c r="AF85" s="51">
        <v>14</v>
      </c>
    </row>
    <row r="86" spans="1:33" ht="13.5" customHeight="1" x14ac:dyDescent="0.25">
      <c r="A86" s="80">
        <v>85</v>
      </c>
      <c r="B86" s="5">
        <v>927</v>
      </c>
      <c r="C86" s="11" t="s">
        <v>207</v>
      </c>
      <c r="D86" s="11" t="s">
        <v>127</v>
      </c>
      <c r="E86" s="5">
        <v>110</v>
      </c>
      <c r="F86" s="5">
        <v>0</v>
      </c>
      <c r="G86" s="5">
        <v>0</v>
      </c>
      <c r="H86" s="5">
        <v>0</v>
      </c>
      <c r="I86" s="5">
        <v>0</v>
      </c>
      <c r="J86" s="5">
        <v>-0.01</v>
      </c>
      <c r="K86" s="5">
        <v>-0.01</v>
      </c>
      <c r="L86" s="5">
        <v>-0.01</v>
      </c>
      <c r="M86" s="5">
        <v>-0.01</v>
      </c>
      <c r="N86" s="5">
        <v>-0.01</v>
      </c>
      <c r="O86" s="5">
        <v>-0.01</v>
      </c>
      <c r="P86" s="5">
        <v>-0.01</v>
      </c>
      <c r="Q86" s="5">
        <v>-0.01</v>
      </c>
      <c r="R86" s="5">
        <v>-0.01</v>
      </c>
      <c r="S86" s="5">
        <v>-0.01</v>
      </c>
      <c r="T86" s="5">
        <v>-0.01</v>
      </c>
      <c r="U86" s="5">
        <v>-0.01</v>
      </c>
      <c r="V86" s="5">
        <v>-0.01</v>
      </c>
      <c r="W86" s="5">
        <v>-0.01</v>
      </c>
      <c r="X86" s="5">
        <v>-0.01</v>
      </c>
      <c r="Y86" s="5">
        <v>-0.01</v>
      </c>
      <c r="Z86" s="5">
        <v>-0.01</v>
      </c>
      <c r="AA86" s="78">
        <v>110</v>
      </c>
      <c r="AB86" s="8">
        <v>5</v>
      </c>
      <c r="AC86" s="50">
        <f t="shared" si="1"/>
        <v>0</v>
      </c>
      <c r="AF86" s="51">
        <v>13</v>
      </c>
    </row>
    <row r="87" spans="1:33" ht="13.5" customHeight="1" x14ac:dyDescent="0.25">
      <c r="A87" s="80">
        <v>86</v>
      </c>
      <c r="B87" s="5">
        <v>2972</v>
      </c>
      <c r="C87" s="11" t="s">
        <v>303</v>
      </c>
      <c r="D87" s="11" t="s">
        <v>139</v>
      </c>
      <c r="E87" s="5">
        <v>76</v>
      </c>
      <c r="F87" s="5">
        <v>34</v>
      </c>
      <c r="G87" s="5">
        <v>0</v>
      </c>
      <c r="H87" s="5">
        <v>-0.01</v>
      </c>
      <c r="I87" s="5">
        <v>-0.01</v>
      </c>
      <c r="J87" s="5">
        <v>-0.01</v>
      </c>
      <c r="K87" s="5">
        <v>-0.01</v>
      </c>
      <c r="L87" s="5">
        <v>-0.01</v>
      </c>
      <c r="M87" s="5">
        <v>-0.01</v>
      </c>
      <c r="N87" s="5">
        <v>-0.01</v>
      </c>
      <c r="O87" s="5">
        <v>-0.01</v>
      </c>
      <c r="P87" s="5">
        <v>-0.01</v>
      </c>
      <c r="Q87" s="5">
        <v>-0.01</v>
      </c>
      <c r="R87" s="5">
        <v>-0.01</v>
      </c>
      <c r="S87" s="5">
        <v>-0.01</v>
      </c>
      <c r="T87" s="5">
        <v>-0.01</v>
      </c>
      <c r="U87" s="5">
        <v>-0.01</v>
      </c>
      <c r="V87" s="5">
        <v>-0.01</v>
      </c>
      <c r="W87" s="5">
        <v>-0.01</v>
      </c>
      <c r="X87" s="5">
        <v>-0.01</v>
      </c>
      <c r="Y87" s="5">
        <v>-0.01</v>
      </c>
      <c r="Z87" s="5">
        <v>0</v>
      </c>
      <c r="AA87" s="78">
        <v>110</v>
      </c>
      <c r="AB87" s="8">
        <v>4</v>
      </c>
      <c r="AC87" s="50">
        <f t="shared" si="1"/>
        <v>0</v>
      </c>
      <c r="AF87" s="51">
        <v>13</v>
      </c>
    </row>
    <row r="88" spans="1:33" ht="13.5" customHeight="1" x14ac:dyDescent="0.25">
      <c r="A88" s="80">
        <v>87</v>
      </c>
      <c r="B88" s="5">
        <v>1903</v>
      </c>
      <c r="C88" s="11" t="s">
        <v>215</v>
      </c>
      <c r="D88" s="11" t="s">
        <v>345</v>
      </c>
      <c r="E88" s="5">
        <v>60</v>
      </c>
      <c r="F88" s="5">
        <v>34</v>
      </c>
      <c r="G88" s="5">
        <v>9</v>
      </c>
      <c r="H88" s="5">
        <v>0</v>
      </c>
      <c r="I88" s="5">
        <v>0</v>
      </c>
      <c r="J88" s="5">
        <v>-0.01</v>
      </c>
      <c r="K88" s="5">
        <v>-0.01</v>
      </c>
      <c r="L88" s="5">
        <v>-0.01</v>
      </c>
      <c r="M88" s="5">
        <v>-0.01</v>
      </c>
      <c r="N88" s="5">
        <v>-0.01</v>
      </c>
      <c r="O88" s="5">
        <v>-0.01</v>
      </c>
      <c r="P88" s="5">
        <v>-0.01</v>
      </c>
      <c r="Q88" s="5">
        <v>-0.01</v>
      </c>
      <c r="R88" s="5">
        <v>-0.01</v>
      </c>
      <c r="S88" s="5">
        <v>-0.01</v>
      </c>
      <c r="T88" s="5">
        <v>-0.01</v>
      </c>
      <c r="U88" s="5">
        <v>-0.01</v>
      </c>
      <c r="V88" s="5">
        <v>-0.01</v>
      </c>
      <c r="W88" s="5">
        <v>-0.01</v>
      </c>
      <c r="X88" s="5">
        <v>-0.01</v>
      </c>
      <c r="Y88" s="5">
        <v>-0.01</v>
      </c>
      <c r="Z88" s="5">
        <v>0</v>
      </c>
      <c r="AA88" s="78">
        <v>103</v>
      </c>
      <c r="AB88" s="8">
        <v>6</v>
      </c>
      <c r="AC88" s="50">
        <f t="shared" si="1"/>
        <v>0</v>
      </c>
      <c r="AF88" s="51">
        <v>13</v>
      </c>
    </row>
    <row r="89" spans="1:33" ht="13.5" customHeight="1" x14ac:dyDescent="0.25">
      <c r="A89" s="80">
        <v>88</v>
      </c>
      <c r="B89" s="5">
        <v>1516</v>
      </c>
      <c r="C89" s="11" t="s">
        <v>251</v>
      </c>
      <c r="D89" s="11" t="s">
        <v>23</v>
      </c>
      <c r="E89" s="5">
        <v>56</v>
      </c>
      <c r="F89" s="5">
        <v>24</v>
      </c>
      <c r="G89" s="5">
        <v>16</v>
      </c>
      <c r="H89" s="5">
        <v>0</v>
      </c>
      <c r="I89" s="5">
        <v>0</v>
      </c>
      <c r="J89" s="5">
        <v>-0.01</v>
      </c>
      <c r="K89" s="5">
        <v>-0.01</v>
      </c>
      <c r="L89" s="5">
        <v>-0.01</v>
      </c>
      <c r="M89" s="5">
        <v>-0.01</v>
      </c>
      <c r="N89" s="5">
        <v>-0.01</v>
      </c>
      <c r="O89" s="5">
        <v>-0.01</v>
      </c>
      <c r="P89" s="5">
        <v>-0.01</v>
      </c>
      <c r="Q89" s="5">
        <v>-0.01</v>
      </c>
      <c r="R89" s="5">
        <v>-0.01</v>
      </c>
      <c r="S89" s="5">
        <v>-0.01</v>
      </c>
      <c r="T89" s="5">
        <v>-0.01</v>
      </c>
      <c r="U89" s="5">
        <v>-0.01</v>
      </c>
      <c r="V89" s="5">
        <v>-0.01</v>
      </c>
      <c r="W89" s="5">
        <v>-0.01</v>
      </c>
      <c r="X89" s="5">
        <v>-0.01</v>
      </c>
      <c r="Y89" s="5">
        <v>-0.01</v>
      </c>
      <c r="Z89" s="5">
        <v>-0.01</v>
      </c>
      <c r="AA89" s="78">
        <v>96</v>
      </c>
      <c r="AB89" s="8">
        <v>5</v>
      </c>
      <c r="AC89" s="50">
        <f t="shared" si="1"/>
        <v>0</v>
      </c>
      <c r="AF89" s="51">
        <v>13</v>
      </c>
    </row>
    <row r="90" spans="1:33" ht="13.5" customHeight="1" x14ac:dyDescent="0.25">
      <c r="A90" s="80">
        <v>89</v>
      </c>
      <c r="B90" s="5">
        <v>1941</v>
      </c>
      <c r="C90" s="11" t="s">
        <v>197</v>
      </c>
      <c r="D90" s="11" t="s">
        <v>119</v>
      </c>
      <c r="E90" s="5">
        <v>46</v>
      </c>
      <c r="F90" s="5">
        <v>26</v>
      </c>
      <c r="G90" s="5">
        <v>9</v>
      </c>
      <c r="H90" s="5">
        <v>9</v>
      </c>
      <c r="I90" s="5">
        <v>2</v>
      </c>
      <c r="J90" s="5">
        <v>1</v>
      </c>
      <c r="K90" s="5">
        <v>0</v>
      </c>
      <c r="L90" s="5">
        <v>-0.01</v>
      </c>
      <c r="M90" s="5">
        <v>-0.01</v>
      </c>
      <c r="N90" s="5">
        <v>-0.01</v>
      </c>
      <c r="O90" s="5">
        <v>-0.01</v>
      </c>
      <c r="P90" s="5">
        <v>-0.01</v>
      </c>
      <c r="Q90" s="5">
        <v>-0.01</v>
      </c>
      <c r="R90" s="5">
        <v>-0.01</v>
      </c>
      <c r="S90" s="5">
        <v>-0.01</v>
      </c>
      <c r="T90" s="5">
        <v>-0.01</v>
      </c>
      <c r="U90" s="5">
        <v>-0.01</v>
      </c>
      <c r="V90" s="5">
        <v>-0.01</v>
      </c>
      <c r="W90" s="5">
        <v>-0.01</v>
      </c>
      <c r="X90" s="5">
        <v>-0.01</v>
      </c>
      <c r="Y90" s="5">
        <v>-0.01</v>
      </c>
      <c r="Z90" s="5">
        <v>0</v>
      </c>
      <c r="AA90" s="78">
        <v>93</v>
      </c>
      <c r="AB90" s="8">
        <v>8</v>
      </c>
      <c r="AC90" s="50">
        <f t="shared" si="1"/>
        <v>0</v>
      </c>
      <c r="AF90" s="51">
        <v>12</v>
      </c>
    </row>
    <row r="91" spans="1:33" ht="13.5" customHeight="1" x14ac:dyDescent="0.25">
      <c r="A91" s="80">
        <v>90</v>
      </c>
      <c r="B91" s="5">
        <v>1021</v>
      </c>
      <c r="C91" s="11" t="s">
        <v>222</v>
      </c>
      <c r="D91" s="11" t="s">
        <v>55</v>
      </c>
      <c r="E91" s="5">
        <v>90</v>
      </c>
      <c r="F91" s="5">
        <v>2</v>
      </c>
      <c r="G91" s="5">
        <v>0</v>
      </c>
      <c r="H91" s="5">
        <v>0</v>
      </c>
      <c r="I91" s="5">
        <v>0</v>
      </c>
      <c r="J91" s="5">
        <v>0</v>
      </c>
      <c r="K91" s="5">
        <v>-0.01</v>
      </c>
      <c r="L91" s="5">
        <v>-0.01</v>
      </c>
      <c r="M91" s="5">
        <v>-0.01</v>
      </c>
      <c r="N91" s="5">
        <v>-0.01</v>
      </c>
      <c r="O91" s="5">
        <v>-0.01</v>
      </c>
      <c r="P91" s="5">
        <v>-0.01</v>
      </c>
      <c r="Q91" s="5">
        <v>-0.01</v>
      </c>
      <c r="R91" s="5">
        <v>-0.01</v>
      </c>
      <c r="S91" s="5">
        <v>-0.01</v>
      </c>
      <c r="T91" s="5">
        <v>-0.01</v>
      </c>
      <c r="U91" s="5">
        <v>-0.01</v>
      </c>
      <c r="V91" s="5">
        <v>-0.01</v>
      </c>
      <c r="W91" s="5">
        <v>-0.01</v>
      </c>
      <c r="X91" s="5">
        <v>-0.01</v>
      </c>
      <c r="Y91" s="5">
        <v>-0.01</v>
      </c>
      <c r="Z91" s="5">
        <v>-0.01</v>
      </c>
      <c r="AA91" s="78">
        <v>92</v>
      </c>
      <c r="AB91" s="8">
        <v>6</v>
      </c>
      <c r="AC91" s="50">
        <f t="shared" si="1"/>
        <v>0</v>
      </c>
      <c r="AF91" s="51">
        <v>12</v>
      </c>
    </row>
    <row r="92" spans="1:33" ht="13.5" customHeight="1" x14ac:dyDescent="0.25">
      <c r="A92" s="80">
        <v>91</v>
      </c>
      <c r="B92" s="5">
        <v>1622</v>
      </c>
      <c r="C92" s="11" t="s">
        <v>263</v>
      </c>
      <c r="D92" s="11" t="s">
        <v>156</v>
      </c>
      <c r="E92" s="5">
        <v>46</v>
      </c>
      <c r="F92" s="5">
        <v>16</v>
      </c>
      <c r="G92" s="5">
        <v>0</v>
      </c>
      <c r="H92" s="5">
        <v>0</v>
      </c>
      <c r="I92" s="5">
        <v>0</v>
      </c>
      <c r="J92" s="5">
        <v>-0.01</v>
      </c>
      <c r="K92" s="5">
        <v>-0.01</v>
      </c>
      <c r="L92" s="5">
        <v>-0.01</v>
      </c>
      <c r="M92" s="5">
        <v>-0.01</v>
      </c>
      <c r="N92" s="5">
        <v>-0.01</v>
      </c>
      <c r="O92" s="5">
        <v>-0.01</v>
      </c>
      <c r="P92" s="5">
        <v>-0.01</v>
      </c>
      <c r="Q92" s="5">
        <v>-0.01</v>
      </c>
      <c r="R92" s="5">
        <v>-0.01</v>
      </c>
      <c r="S92" s="5">
        <v>-0.01</v>
      </c>
      <c r="T92" s="5">
        <v>-0.01</v>
      </c>
      <c r="U92" s="5">
        <v>-0.01</v>
      </c>
      <c r="V92" s="5">
        <v>-0.01</v>
      </c>
      <c r="W92" s="5">
        <v>-0.01</v>
      </c>
      <c r="X92" s="5">
        <v>-0.01</v>
      </c>
      <c r="Y92" s="5">
        <v>-0.01</v>
      </c>
      <c r="Z92" s="5">
        <v>22</v>
      </c>
      <c r="AA92" s="78">
        <v>84</v>
      </c>
      <c r="AB92" s="8">
        <v>6</v>
      </c>
      <c r="AC92" s="50">
        <f t="shared" si="1"/>
        <v>0</v>
      </c>
      <c r="AF92" s="51">
        <v>12</v>
      </c>
    </row>
    <row r="93" spans="1:33" ht="13.5" customHeight="1" x14ac:dyDescent="0.25">
      <c r="A93" s="80">
        <v>92</v>
      </c>
      <c r="B93" s="5">
        <v>4830</v>
      </c>
      <c r="C93" s="11" t="s">
        <v>308</v>
      </c>
      <c r="D93" s="11" t="s">
        <v>53</v>
      </c>
      <c r="E93" s="5">
        <v>60</v>
      </c>
      <c r="F93" s="5">
        <v>20</v>
      </c>
      <c r="G93" s="5">
        <v>0</v>
      </c>
      <c r="H93" s="5">
        <v>0</v>
      </c>
      <c r="I93" s="5">
        <v>0</v>
      </c>
      <c r="J93" s="5">
        <v>-0.01</v>
      </c>
      <c r="K93" s="5">
        <v>-0.01</v>
      </c>
      <c r="L93" s="5">
        <v>-0.01</v>
      </c>
      <c r="M93" s="5">
        <v>-0.01</v>
      </c>
      <c r="N93" s="5">
        <v>-0.01</v>
      </c>
      <c r="O93" s="5">
        <v>-0.01</v>
      </c>
      <c r="P93" s="5">
        <v>-0.01</v>
      </c>
      <c r="Q93" s="5">
        <v>-0.01</v>
      </c>
      <c r="R93" s="5">
        <v>-0.01</v>
      </c>
      <c r="S93" s="5">
        <v>-0.01</v>
      </c>
      <c r="T93" s="5">
        <v>-0.01</v>
      </c>
      <c r="U93" s="5">
        <v>-0.01</v>
      </c>
      <c r="V93" s="5">
        <v>-0.01</v>
      </c>
      <c r="W93" s="5">
        <v>-0.01</v>
      </c>
      <c r="X93" s="5">
        <v>-0.01</v>
      </c>
      <c r="Y93" s="5">
        <v>-0.01</v>
      </c>
      <c r="Z93" s="5">
        <v>-0.01</v>
      </c>
      <c r="AA93" s="78">
        <v>80</v>
      </c>
      <c r="AB93" s="8">
        <v>5</v>
      </c>
      <c r="AC93" s="50">
        <f t="shared" si="1"/>
        <v>0</v>
      </c>
      <c r="AF93" s="51">
        <v>12</v>
      </c>
    </row>
    <row r="94" spans="1:33" ht="13.5" customHeight="1" x14ac:dyDescent="0.25">
      <c r="A94" s="80">
        <v>93</v>
      </c>
      <c r="B94" s="5">
        <v>4967</v>
      </c>
      <c r="C94" s="11" t="s">
        <v>262</v>
      </c>
      <c r="D94" s="11" t="s">
        <v>132</v>
      </c>
      <c r="E94" s="5">
        <v>68</v>
      </c>
      <c r="F94" s="5">
        <v>5</v>
      </c>
      <c r="G94" s="5">
        <v>4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-0.01</v>
      </c>
      <c r="N94" s="5">
        <v>-0.01</v>
      </c>
      <c r="O94" s="5">
        <v>-0.01</v>
      </c>
      <c r="P94" s="5">
        <v>-0.01</v>
      </c>
      <c r="Q94" s="5">
        <v>-0.01</v>
      </c>
      <c r="R94" s="5">
        <v>-0.01</v>
      </c>
      <c r="S94" s="5">
        <v>-0.01</v>
      </c>
      <c r="T94" s="5">
        <v>-0.01</v>
      </c>
      <c r="U94" s="5">
        <v>-0.01</v>
      </c>
      <c r="V94" s="5">
        <v>-0.01</v>
      </c>
      <c r="W94" s="5">
        <v>-0.01</v>
      </c>
      <c r="X94" s="5">
        <v>-0.01</v>
      </c>
      <c r="Y94" s="5">
        <v>-0.01</v>
      </c>
      <c r="Z94" s="5">
        <v>0</v>
      </c>
      <c r="AA94" s="78">
        <v>77</v>
      </c>
      <c r="AB94" s="8">
        <v>9</v>
      </c>
      <c r="AC94" s="50">
        <f t="shared" si="1"/>
        <v>0</v>
      </c>
      <c r="AF94" s="51">
        <v>12</v>
      </c>
    </row>
    <row r="95" spans="1:33" ht="13.5" customHeight="1" x14ac:dyDescent="0.25">
      <c r="A95" s="80">
        <v>94</v>
      </c>
      <c r="B95" s="5">
        <v>5352</v>
      </c>
      <c r="C95" s="11" t="s">
        <v>304</v>
      </c>
      <c r="D95" s="11" t="s">
        <v>305</v>
      </c>
      <c r="E95" s="5">
        <v>28</v>
      </c>
      <c r="F95" s="5">
        <v>0</v>
      </c>
      <c r="G95" s="5">
        <v>0</v>
      </c>
      <c r="H95" s="5">
        <v>-0.01</v>
      </c>
      <c r="I95" s="5">
        <v>-0.01</v>
      </c>
      <c r="J95" s="5">
        <v>-0.01</v>
      </c>
      <c r="K95" s="5">
        <v>-0.01</v>
      </c>
      <c r="L95" s="5">
        <v>-0.01</v>
      </c>
      <c r="M95" s="5">
        <v>-0.01</v>
      </c>
      <c r="N95" s="5">
        <v>-0.01</v>
      </c>
      <c r="O95" s="5">
        <v>-0.01</v>
      </c>
      <c r="P95" s="5">
        <v>-0.01</v>
      </c>
      <c r="Q95" s="5">
        <v>-0.01</v>
      </c>
      <c r="R95" s="5">
        <v>-0.01</v>
      </c>
      <c r="S95" s="5">
        <v>-0.01</v>
      </c>
      <c r="T95" s="5">
        <v>-0.01</v>
      </c>
      <c r="U95" s="5">
        <v>-0.01</v>
      </c>
      <c r="V95" s="5">
        <v>-0.01</v>
      </c>
      <c r="W95" s="5">
        <v>-0.01</v>
      </c>
      <c r="X95" s="5">
        <v>-0.01</v>
      </c>
      <c r="Y95" s="5">
        <v>-0.01</v>
      </c>
      <c r="Z95" s="5">
        <v>49</v>
      </c>
      <c r="AA95" s="78">
        <v>77</v>
      </c>
      <c r="AB95" s="8">
        <v>4</v>
      </c>
      <c r="AC95" s="50">
        <f t="shared" si="1"/>
        <v>0</v>
      </c>
      <c r="AF95" s="51">
        <v>12</v>
      </c>
    </row>
    <row r="96" spans="1:33" ht="13.5" customHeight="1" x14ac:dyDescent="0.25">
      <c r="A96" s="80">
        <v>95</v>
      </c>
      <c r="B96" s="5">
        <v>5095</v>
      </c>
      <c r="C96" s="11" t="s">
        <v>236</v>
      </c>
      <c r="D96" s="11" t="s">
        <v>159</v>
      </c>
      <c r="E96" s="5">
        <v>37</v>
      </c>
      <c r="F96" s="5">
        <v>37</v>
      </c>
      <c r="G96" s="5">
        <v>0</v>
      </c>
      <c r="H96" s="5">
        <v>0</v>
      </c>
      <c r="I96" s="5">
        <v>0</v>
      </c>
      <c r="J96" s="5">
        <v>-0.01</v>
      </c>
      <c r="K96" s="5">
        <v>-0.01</v>
      </c>
      <c r="L96" s="5">
        <v>-0.01</v>
      </c>
      <c r="M96" s="5">
        <v>-0.01</v>
      </c>
      <c r="N96" s="5">
        <v>-0.01</v>
      </c>
      <c r="O96" s="5">
        <v>-0.01</v>
      </c>
      <c r="P96" s="5">
        <v>-0.01</v>
      </c>
      <c r="Q96" s="5">
        <v>-0.01</v>
      </c>
      <c r="R96" s="5">
        <v>-0.01</v>
      </c>
      <c r="S96" s="5">
        <v>-0.01</v>
      </c>
      <c r="T96" s="5">
        <v>-0.01</v>
      </c>
      <c r="U96" s="5">
        <v>-0.01</v>
      </c>
      <c r="V96" s="5">
        <v>-0.01</v>
      </c>
      <c r="W96" s="5">
        <v>-0.01</v>
      </c>
      <c r="X96" s="5">
        <v>-0.01</v>
      </c>
      <c r="Y96" s="5">
        <v>-0.01</v>
      </c>
      <c r="Z96" s="5">
        <v>-0.01</v>
      </c>
      <c r="AA96" s="78">
        <v>74</v>
      </c>
      <c r="AB96" s="8">
        <v>5</v>
      </c>
      <c r="AC96" s="50">
        <f t="shared" si="1"/>
        <v>0</v>
      </c>
      <c r="AF96" s="51">
        <v>11</v>
      </c>
    </row>
    <row r="97" spans="1:32" ht="13.5" customHeight="1" x14ac:dyDescent="0.25">
      <c r="A97" s="80">
        <v>96</v>
      </c>
      <c r="B97" s="5">
        <v>2505</v>
      </c>
      <c r="C97" s="11" t="s">
        <v>188</v>
      </c>
      <c r="D97" s="11" t="s">
        <v>142</v>
      </c>
      <c r="E97" s="5">
        <v>60</v>
      </c>
      <c r="F97" s="5">
        <v>10</v>
      </c>
      <c r="G97" s="5">
        <v>1</v>
      </c>
      <c r="H97" s="5">
        <v>0</v>
      </c>
      <c r="I97" s="5">
        <v>0</v>
      </c>
      <c r="J97" s="5">
        <v>0</v>
      </c>
      <c r="K97" s="5">
        <v>-0.01</v>
      </c>
      <c r="L97" s="5">
        <v>-0.01</v>
      </c>
      <c r="M97" s="5">
        <v>-0.01</v>
      </c>
      <c r="N97" s="5">
        <v>-0.01</v>
      </c>
      <c r="O97" s="5">
        <v>-0.01</v>
      </c>
      <c r="P97" s="5">
        <v>-0.01</v>
      </c>
      <c r="Q97" s="5">
        <v>-0.01</v>
      </c>
      <c r="R97" s="5">
        <v>-0.01</v>
      </c>
      <c r="S97" s="5">
        <v>-0.01</v>
      </c>
      <c r="T97" s="5">
        <v>-0.01</v>
      </c>
      <c r="U97" s="5">
        <v>-0.01</v>
      </c>
      <c r="V97" s="5">
        <v>-0.01</v>
      </c>
      <c r="W97" s="5">
        <v>-0.01</v>
      </c>
      <c r="X97" s="5">
        <v>-0.01</v>
      </c>
      <c r="Y97" s="5">
        <v>-0.01</v>
      </c>
      <c r="Z97" s="5">
        <v>-0.01</v>
      </c>
      <c r="AA97" s="78">
        <v>71</v>
      </c>
      <c r="AB97" s="8">
        <v>6</v>
      </c>
      <c r="AC97" s="50">
        <f t="shared" si="1"/>
        <v>0</v>
      </c>
      <c r="AF97" s="51">
        <v>11</v>
      </c>
    </row>
    <row r="98" spans="1:32" ht="13.5" customHeight="1" x14ac:dyDescent="0.25">
      <c r="A98" s="80">
        <v>97</v>
      </c>
      <c r="B98" s="5">
        <v>326</v>
      </c>
      <c r="C98" s="11" t="s">
        <v>228</v>
      </c>
      <c r="D98" s="11" t="s">
        <v>125</v>
      </c>
      <c r="E98" s="5">
        <v>68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-0.01</v>
      </c>
      <c r="L98" s="5">
        <v>-0.01</v>
      </c>
      <c r="M98" s="5">
        <v>-0.01</v>
      </c>
      <c r="N98" s="5">
        <v>-0.01</v>
      </c>
      <c r="O98" s="5">
        <v>-0.01</v>
      </c>
      <c r="P98" s="5">
        <v>-0.01</v>
      </c>
      <c r="Q98" s="5">
        <v>-0.01</v>
      </c>
      <c r="R98" s="5">
        <v>-0.01</v>
      </c>
      <c r="S98" s="5">
        <v>-0.01</v>
      </c>
      <c r="T98" s="5">
        <v>-0.01</v>
      </c>
      <c r="U98" s="5">
        <v>-0.01</v>
      </c>
      <c r="V98" s="5">
        <v>-0.01</v>
      </c>
      <c r="W98" s="5">
        <v>-0.01</v>
      </c>
      <c r="X98" s="5">
        <v>-0.01</v>
      </c>
      <c r="Y98" s="5">
        <v>-0.01</v>
      </c>
      <c r="Z98" s="5">
        <v>2</v>
      </c>
      <c r="AA98" s="78">
        <v>70</v>
      </c>
      <c r="AB98" s="8">
        <v>7</v>
      </c>
      <c r="AC98" s="50">
        <f t="shared" si="1"/>
        <v>0</v>
      </c>
      <c r="AF98" s="51">
        <v>11</v>
      </c>
    </row>
    <row r="99" spans="1:32" ht="13.5" customHeight="1" x14ac:dyDescent="0.25">
      <c r="A99" s="80">
        <v>98</v>
      </c>
      <c r="B99" s="5">
        <v>4731</v>
      </c>
      <c r="C99" s="11" t="s">
        <v>231</v>
      </c>
      <c r="D99" s="11" t="s">
        <v>136</v>
      </c>
      <c r="E99" s="5">
        <v>64</v>
      </c>
      <c r="F99" s="5">
        <v>6</v>
      </c>
      <c r="G99" s="5">
        <v>0</v>
      </c>
      <c r="H99" s="5">
        <v>0</v>
      </c>
      <c r="I99" s="5">
        <v>0</v>
      </c>
      <c r="J99" s="5">
        <v>0</v>
      </c>
      <c r="K99" s="5">
        <v>-0.01</v>
      </c>
      <c r="L99" s="5">
        <v>-0.01</v>
      </c>
      <c r="M99" s="5">
        <v>-0.01</v>
      </c>
      <c r="N99" s="5">
        <v>-0.01</v>
      </c>
      <c r="O99" s="5">
        <v>-0.01</v>
      </c>
      <c r="P99" s="5">
        <v>-0.01</v>
      </c>
      <c r="Q99" s="5">
        <v>-0.01</v>
      </c>
      <c r="R99" s="5">
        <v>-0.01</v>
      </c>
      <c r="S99" s="5">
        <v>-0.01</v>
      </c>
      <c r="T99" s="5">
        <v>-0.01</v>
      </c>
      <c r="U99" s="5">
        <v>-0.01</v>
      </c>
      <c r="V99" s="5">
        <v>-0.01</v>
      </c>
      <c r="W99" s="5">
        <v>-0.01</v>
      </c>
      <c r="X99" s="5">
        <v>-0.01</v>
      </c>
      <c r="Y99" s="5">
        <v>-0.01</v>
      </c>
      <c r="Z99" s="5">
        <v>0</v>
      </c>
      <c r="AA99" s="78">
        <v>70</v>
      </c>
      <c r="AB99" s="8">
        <v>7</v>
      </c>
      <c r="AC99" s="50">
        <f t="shared" si="1"/>
        <v>0</v>
      </c>
      <c r="AF99" s="51">
        <v>11</v>
      </c>
    </row>
    <row r="100" spans="1:32" ht="13.5" customHeight="1" x14ac:dyDescent="0.25">
      <c r="A100" s="80">
        <v>99</v>
      </c>
      <c r="B100" s="5">
        <v>466</v>
      </c>
      <c r="C100" s="11" t="s">
        <v>273</v>
      </c>
      <c r="D100" s="11" t="s">
        <v>26</v>
      </c>
      <c r="E100" s="5">
        <v>52</v>
      </c>
      <c r="F100" s="5">
        <v>18</v>
      </c>
      <c r="G100" s="5">
        <v>0</v>
      </c>
      <c r="H100" s="5">
        <v>0</v>
      </c>
      <c r="I100" s="5">
        <v>-0.01</v>
      </c>
      <c r="J100" s="5">
        <v>-0.01</v>
      </c>
      <c r="K100" s="5">
        <v>-0.01</v>
      </c>
      <c r="L100" s="5">
        <v>-0.01</v>
      </c>
      <c r="M100" s="5">
        <v>-0.01</v>
      </c>
      <c r="N100" s="5">
        <v>-0.01</v>
      </c>
      <c r="O100" s="5">
        <v>-0.01</v>
      </c>
      <c r="P100" s="5">
        <v>-0.01</v>
      </c>
      <c r="Q100" s="5">
        <v>-0.01</v>
      </c>
      <c r="R100" s="5">
        <v>-0.01</v>
      </c>
      <c r="S100" s="5">
        <v>-0.01</v>
      </c>
      <c r="T100" s="5">
        <v>-0.01</v>
      </c>
      <c r="U100" s="5">
        <v>-0.01</v>
      </c>
      <c r="V100" s="5">
        <v>-0.01</v>
      </c>
      <c r="W100" s="5">
        <v>-0.01</v>
      </c>
      <c r="X100" s="5">
        <v>-0.01</v>
      </c>
      <c r="Y100" s="5">
        <v>-0.01</v>
      </c>
      <c r="Z100" s="5">
        <v>-0.01</v>
      </c>
      <c r="AA100" s="78">
        <v>70</v>
      </c>
      <c r="AB100" s="8">
        <v>4</v>
      </c>
      <c r="AC100" s="50">
        <f t="shared" si="1"/>
        <v>0</v>
      </c>
      <c r="AF100" s="51">
        <v>11</v>
      </c>
    </row>
    <row r="101" spans="1:32" ht="13.5" customHeight="1" x14ac:dyDescent="0.25">
      <c r="A101" s="80">
        <v>100</v>
      </c>
      <c r="B101" s="5">
        <v>2746</v>
      </c>
      <c r="C101" s="11" t="s">
        <v>253</v>
      </c>
      <c r="D101" s="11" t="s">
        <v>144</v>
      </c>
      <c r="E101" s="5">
        <v>64</v>
      </c>
      <c r="F101" s="5">
        <v>5</v>
      </c>
      <c r="G101" s="5">
        <v>0</v>
      </c>
      <c r="H101" s="5">
        <v>0</v>
      </c>
      <c r="I101" s="5">
        <v>0</v>
      </c>
      <c r="J101" s="5">
        <v>-0.01</v>
      </c>
      <c r="K101" s="5">
        <v>-0.01</v>
      </c>
      <c r="L101" s="5">
        <v>-0.01</v>
      </c>
      <c r="M101" s="5">
        <v>-0.01</v>
      </c>
      <c r="N101" s="5">
        <v>-0.01</v>
      </c>
      <c r="O101" s="5">
        <v>-0.01</v>
      </c>
      <c r="P101" s="5">
        <v>-0.01</v>
      </c>
      <c r="Q101" s="5">
        <v>-0.01</v>
      </c>
      <c r="R101" s="5">
        <v>-0.01</v>
      </c>
      <c r="S101" s="5">
        <v>-0.01</v>
      </c>
      <c r="T101" s="5">
        <v>-0.01</v>
      </c>
      <c r="U101" s="5">
        <v>-0.01</v>
      </c>
      <c r="V101" s="5">
        <v>-0.01</v>
      </c>
      <c r="W101" s="5">
        <v>-0.01</v>
      </c>
      <c r="X101" s="5">
        <v>-0.01</v>
      </c>
      <c r="Y101" s="5">
        <v>-0.01</v>
      </c>
      <c r="Z101" s="5">
        <v>-0.01</v>
      </c>
      <c r="AA101" s="78">
        <v>69</v>
      </c>
      <c r="AB101" s="8">
        <v>5</v>
      </c>
      <c r="AC101" s="50">
        <f t="shared" si="1"/>
        <v>0</v>
      </c>
      <c r="AF101" s="51">
        <v>11</v>
      </c>
    </row>
    <row r="102" spans="1:32" ht="13.5" customHeight="1" x14ac:dyDescent="0.25">
      <c r="A102" s="80">
        <v>101</v>
      </c>
      <c r="B102" s="5">
        <v>1532</v>
      </c>
      <c r="C102" s="11" t="s">
        <v>189</v>
      </c>
      <c r="D102" s="11" t="s">
        <v>123</v>
      </c>
      <c r="E102" s="5">
        <v>46</v>
      </c>
      <c r="F102" s="5">
        <v>18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-0.01</v>
      </c>
      <c r="N102" s="5">
        <v>-0.01</v>
      </c>
      <c r="O102" s="5">
        <v>-0.01</v>
      </c>
      <c r="P102" s="5">
        <v>-0.01</v>
      </c>
      <c r="Q102" s="5">
        <v>-0.01</v>
      </c>
      <c r="R102" s="5">
        <v>-0.01</v>
      </c>
      <c r="S102" s="5">
        <v>-0.01</v>
      </c>
      <c r="T102" s="5">
        <v>-0.01</v>
      </c>
      <c r="U102" s="5">
        <v>-0.01</v>
      </c>
      <c r="V102" s="5">
        <v>-0.01</v>
      </c>
      <c r="W102" s="5">
        <v>-0.01</v>
      </c>
      <c r="X102" s="5">
        <v>-0.01</v>
      </c>
      <c r="Y102" s="5">
        <v>-0.01</v>
      </c>
      <c r="Z102" s="5">
        <v>-0.01</v>
      </c>
      <c r="AA102" s="78">
        <v>64</v>
      </c>
      <c r="AB102" s="8">
        <v>8</v>
      </c>
      <c r="AC102" s="1"/>
    </row>
    <row r="103" spans="1:32" ht="13.5" customHeight="1" x14ac:dyDescent="0.25">
      <c r="A103" s="80">
        <v>102</v>
      </c>
      <c r="B103" s="5">
        <v>4513</v>
      </c>
      <c r="C103" s="11" t="s">
        <v>277</v>
      </c>
      <c r="D103" s="11" t="s">
        <v>121</v>
      </c>
      <c r="E103" s="5">
        <v>64</v>
      </c>
      <c r="F103" s="5">
        <v>0</v>
      </c>
      <c r="G103" s="5">
        <v>0</v>
      </c>
      <c r="H103" s="5">
        <v>0</v>
      </c>
      <c r="I103" s="5">
        <v>-0.01</v>
      </c>
      <c r="J103" s="5">
        <v>-0.01</v>
      </c>
      <c r="K103" s="5">
        <v>-0.01</v>
      </c>
      <c r="L103" s="5">
        <v>-0.01</v>
      </c>
      <c r="M103" s="5">
        <v>-0.01</v>
      </c>
      <c r="N103" s="5">
        <v>-0.01</v>
      </c>
      <c r="O103" s="5">
        <v>-0.01</v>
      </c>
      <c r="P103" s="5">
        <v>-0.01</v>
      </c>
      <c r="Q103" s="5">
        <v>-0.01</v>
      </c>
      <c r="R103" s="5">
        <v>-0.01</v>
      </c>
      <c r="S103" s="5">
        <v>-0.01</v>
      </c>
      <c r="T103" s="5">
        <v>-0.01</v>
      </c>
      <c r="U103" s="5">
        <v>-0.01</v>
      </c>
      <c r="V103" s="5">
        <v>-0.01</v>
      </c>
      <c r="W103" s="5">
        <v>-0.01</v>
      </c>
      <c r="X103" s="5">
        <v>-0.01</v>
      </c>
      <c r="Y103" s="5">
        <v>-0.01</v>
      </c>
      <c r="Z103" s="5">
        <v>-0.01</v>
      </c>
      <c r="AA103" s="78">
        <v>64</v>
      </c>
      <c r="AB103" s="8">
        <v>4</v>
      </c>
      <c r="AC103" s="1"/>
    </row>
    <row r="104" spans="1:32" ht="13.5" customHeight="1" x14ac:dyDescent="0.25">
      <c r="A104" s="80">
        <v>103</v>
      </c>
      <c r="B104" s="5">
        <v>785</v>
      </c>
      <c r="C104" s="11" t="s">
        <v>193</v>
      </c>
      <c r="D104" s="11" t="s">
        <v>21</v>
      </c>
      <c r="E104" s="5">
        <v>28</v>
      </c>
      <c r="F104" s="5">
        <v>22</v>
      </c>
      <c r="G104" s="5">
        <v>0</v>
      </c>
      <c r="H104" s="5">
        <v>0</v>
      </c>
      <c r="I104" s="5">
        <v>-0.01</v>
      </c>
      <c r="J104" s="5">
        <v>-0.01</v>
      </c>
      <c r="K104" s="5">
        <v>-0.01</v>
      </c>
      <c r="L104" s="5">
        <v>-0.01</v>
      </c>
      <c r="M104" s="5">
        <v>-0.01</v>
      </c>
      <c r="N104" s="5">
        <v>-0.01</v>
      </c>
      <c r="O104" s="5">
        <v>-0.01</v>
      </c>
      <c r="P104" s="5">
        <v>-0.01</v>
      </c>
      <c r="Q104" s="5">
        <v>-0.01</v>
      </c>
      <c r="R104" s="5">
        <v>-0.01</v>
      </c>
      <c r="S104" s="5">
        <v>-0.01</v>
      </c>
      <c r="T104" s="5">
        <v>-0.01</v>
      </c>
      <c r="U104" s="5">
        <v>-0.01</v>
      </c>
      <c r="V104" s="5">
        <v>-0.01</v>
      </c>
      <c r="W104" s="5">
        <v>-0.01</v>
      </c>
      <c r="X104" s="5">
        <v>-0.01</v>
      </c>
      <c r="Y104" s="5">
        <v>-0.01</v>
      </c>
      <c r="Z104" s="5">
        <v>0</v>
      </c>
      <c r="AA104" s="78">
        <v>50</v>
      </c>
      <c r="AB104" s="8">
        <v>5</v>
      </c>
      <c r="AC104" s="1"/>
    </row>
    <row r="105" spans="1:32" ht="13.5" customHeight="1" x14ac:dyDescent="0.25">
      <c r="A105" s="80">
        <v>104</v>
      </c>
      <c r="B105" s="5">
        <v>2635</v>
      </c>
      <c r="C105" s="11" t="s">
        <v>182</v>
      </c>
      <c r="D105" s="11" t="s">
        <v>57</v>
      </c>
      <c r="E105" s="5">
        <v>26</v>
      </c>
      <c r="F105" s="5">
        <v>14</v>
      </c>
      <c r="G105" s="5">
        <v>6</v>
      </c>
      <c r="H105" s="5">
        <v>0</v>
      </c>
      <c r="I105" s="5">
        <v>0</v>
      </c>
      <c r="J105" s="5">
        <v>0</v>
      </c>
      <c r="K105" s="5">
        <v>0</v>
      </c>
      <c r="L105" s="5">
        <v>-0.01</v>
      </c>
      <c r="M105" s="5">
        <v>-0.01</v>
      </c>
      <c r="N105" s="5">
        <v>-0.01</v>
      </c>
      <c r="O105" s="5">
        <v>-0.01</v>
      </c>
      <c r="P105" s="5">
        <v>-0.01</v>
      </c>
      <c r="Q105" s="5">
        <v>-0.01</v>
      </c>
      <c r="R105" s="5">
        <v>-0.01</v>
      </c>
      <c r="S105" s="5">
        <v>-0.01</v>
      </c>
      <c r="T105" s="5">
        <v>-0.01</v>
      </c>
      <c r="U105" s="5">
        <v>-0.01</v>
      </c>
      <c r="V105" s="5">
        <v>-0.01</v>
      </c>
      <c r="W105" s="5">
        <v>-0.01</v>
      </c>
      <c r="X105" s="5">
        <v>-0.01</v>
      </c>
      <c r="Y105" s="5">
        <v>-0.01</v>
      </c>
      <c r="Z105" s="5">
        <v>-0.01</v>
      </c>
      <c r="AA105" s="78">
        <v>46</v>
      </c>
      <c r="AB105" s="8">
        <v>7</v>
      </c>
      <c r="AC105" s="1"/>
    </row>
    <row r="106" spans="1:32" ht="13.5" customHeight="1" x14ac:dyDescent="0.25">
      <c r="A106" s="80">
        <v>105</v>
      </c>
      <c r="B106" s="5">
        <v>272</v>
      </c>
      <c r="C106" s="11" t="s">
        <v>334</v>
      </c>
      <c r="D106" s="11" t="s">
        <v>21</v>
      </c>
      <c r="E106" s="5">
        <v>37</v>
      </c>
      <c r="F106" s="5">
        <v>2</v>
      </c>
      <c r="G106" s="5">
        <v>0</v>
      </c>
      <c r="H106" s="5">
        <v>0</v>
      </c>
      <c r="I106" s="5">
        <v>-0.01</v>
      </c>
      <c r="J106" s="5">
        <v>-0.01</v>
      </c>
      <c r="K106" s="5">
        <v>-0.01</v>
      </c>
      <c r="L106" s="5">
        <v>-0.01</v>
      </c>
      <c r="M106" s="5">
        <v>-0.01</v>
      </c>
      <c r="N106" s="5">
        <v>-0.01</v>
      </c>
      <c r="O106" s="5">
        <v>-0.01</v>
      </c>
      <c r="P106" s="5">
        <v>-0.01</v>
      </c>
      <c r="Q106" s="5">
        <v>-0.01</v>
      </c>
      <c r="R106" s="5">
        <v>-0.01</v>
      </c>
      <c r="S106" s="5">
        <v>-0.01</v>
      </c>
      <c r="T106" s="5">
        <v>-0.01</v>
      </c>
      <c r="U106" s="5">
        <v>-0.01</v>
      </c>
      <c r="V106" s="5">
        <v>-0.01</v>
      </c>
      <c r="W106" s="5">
        <v>-0.01</v>
      </c>
      <c r="X106" s="5">
        <v>-0.01</v>
      </c>
      <c r="Y106" s="5">
        <v>-0.01</v>
      </c>
      <c r="Z106" s="5">
        <v>-0.01</v>
      </c>
      <c r="AA106" s="78">
        <v>39</v>
      </c>
      <c r="AB106" s="8">
        <v>4</v>
      </c>
      <c r="AC106" s="1"/>
    </row>
    <row r="107" spans="1:32" ht="13.5" customHeight="1" x14ac:dyDescent="0.25">
      <c r="A107" s="80">
        <v>106</v>
      </c>
      <c r="B107" s="5">
        <v>3013</v>
      </c>
      <c r="C107" s="11" t="s">
        <v>265</v>
      </c>
      <c r="D107" s="11" t="s">
        <v>145</v>
      </c>
      <c r="E107" s="5">
        <v>16</v>
      </c>
      <c r="F107" s="5">
        <v>12</v>
      </c>
      <c r="G107" s="5">
        <v>9</v>
      </c>
      <c r="H107" s="5">
        <v>1</v>
      </c>
      <c r="I107" s="5">
        <v>0</v>
      </c>
      <c r="J107" s="5">
        <v>-0.01</v>
      </c>
      <c r="K107" s="5">
        <v>-0.01</v>
      </c>
      <c r="L107" s="5">
        <v>-0.01</v>
      </c>
      <c r="M107" s="5">
        <v>-0.01</v>
      </c>
      <c r="N107" s="5">
        <v>-0.01</v>
      </c>
      <c r="O107" s="5">
        <v>-0.01</v>
      </c>
      <c r="P107" s="5">
        <v>-0.01</v>
      </c>
      <c r="Q107" s="5">
        <v>-0.01</v>
      </c>
      <c r="R107" s="5">
        <v>-0.01</v>
      </c>
      <c r="S107" s="5">
        <v>-0.01</v>
      </c>
      <c r="T107" s="5">
        <v>-0.01</v>
      </c>
      <c r="U107" s="5">
        <v>-0.01</v>
      </c>
      <c r="V107" s="5">
        <v>-0.01</v>
      </c>
      <c r="W107" s="5">
        <v>-0.01</v>
      </c>
      <c r="X107" s="5">
        <v>-0.01</v>
      </c>
      <c r="Y107" s="5">
        <v>-0.01</v>
      </c>
      <c r="Z107" s="5">
        <v>-0.01</v>
      </c>
      <c r="AA107" s="78">
        <v>38</v>
      </c>
      <c r="AB107" s="8">
        <v>5</v>
      </c>
      <c r="AC107" s="1"/>
    </row>
    <row r="108" spans="1:32" ht="13.5" customHeight="1" x14ac:dyDescent="0.25">
      <c r="A108" s="80">
        <v>107</v>
      </c>
      <c r="B108" s="5">
        <v>1605</v>
      </c>
      <c r="C108" s="11" t="s">
        <v>254</v>
      </c>
      <c r="D108" s="11" t="s">
        <v>20</v>
      </c>
      <c r="E108" s="5">
        <v>22</v>
      </c>
      <c r="F108" s="5">
        <v>10</v>
      </c>
      <c r="G108" s="5">
        <v>2</v>
      </c>
      <c r="H108" s="5">
        <v>0</v>
      </c>
      <c r="I108" s="5">
        <v>0</v>
      </c>
      <c r="J108" s="5">
        <v>0</v>
      </c>
      <c r="K108" s="5">
        <v>0</v>
      </c>
      <c r="L108" s="5">
        <v>-0.01</v>
      </c>
      <c r="M108" s="5">
        <v>-0.01</v>
      </c>
      <c r="N108" s="5">
        <v>-0.01</v>
      </c>
      <c r="O108" s="5">
        <v>-0.01</v>
      </c>
      <c r="P108" s="5">
        <v>-0.01</v>
      </c>
      <c r="Q108" s="5">
        <v>-0.01</v>
      </c>
      <c r="R108" s="5">
        <v>-0.01</v>
      </c>
      <c r="S108" s="5">
        <v>-0.01</v>
      </c>
      <c r="T108" s="5">
        <v>-0.01</v>
      </c>
      <c r="U108" s="5">
        <v>-0.01</v>
      </c>
      <c r="V108" s="5">
        <v>-0.01</v>
      </c>
      <c r="W108" s="5">
        <v>-0.01</v>
      </c>
      <c r="X108" s="5">
        <v>-0.01</v>
      </c>
      <c r="Y108" s="5">
        <v>-0.01</v>
      </c>
      <c r="Z108" s="5">
        <v>-0.01</v>
      </c>
      <c r="AA108" s="78">
        <v>34</v>
      </c>
      <c r="AB108" s="8">
        <v>7</v>
      </c>
      <c r="AC108" s="1"/>
    </row>
    <row r="109" spans="1:32" ht="13.5" customHeight="1" x14ac:dyDescent="0.25">
      <c r="A109" s="80">
        <v>108</v>
      </c>
      <c r="B109" s="5">
        <v>3828</v>
      </c>
      <c r="C109" s="11" t="s">
        <v>335</v>
      </c>
      <c r="D109" s="11" t="s">
        <v>336</v>
      </c>
      <c r="E109" s="5">
        <v>34</v>
      </c>
      <c r="F109" s="5">
        <v>0</v>
      </c>
      <c r="G109" s="5">
        <v>0</v>
      </c>
      <c r="H109" s="5">
        <v>0</v>
      </c>
      <c r="I109" s="5">
        <v>0</v>
      </c>
      <c r="J109" s="5">
        <v>-0.01</v>
      </c>
      <c r="K109" s="5">
        <v>-0.01</v>
      </c>
      <c r="L109" s="5">
        <v>-0.01</v>
      </c>
      <c r="M109" s="5">
        <v>-0.01</v>
      </c>
      <c r="N109" s="5">
        <v>-0.01</v>
      </c>
      <c r="O109" s="5">
        <v>-0.01</v>
      </c>
      <c r="P109" s="5">
        <v>-0.01</v>
      </c>
      <c r="Q109" s="5">
        <v>-0.01</v>
      </c>
      <c r="R109" s="5">
        <v>-0.01</v>
      </c>
      <c r="S109" s="5">
        <v>-0.01</v>
      </c>
      <c r="T109" s="5">
        <v>-0.01</v>
      </c>
      <c r="U109" s="5">
        <v>-0.01</v>
      </c>
      <c r="V109" s="5">
        <v>-0.01</v>
      </c>
      <c r="W109" s="5">
        <v>-0.01</v>
      </c>
      <c r="X109" s="5">
        <v>-0.01</v>
      </c>
      <c r="Y109" s="5">
        <v>-0.01</v>
      </c>
      <c r="Z109" s="5">
        <v>-0.01</v>
      </c>
      <c r="AA109" s="78">
        <v>34</v>
      </c>
      <c r="AB109" s="8">
        <v>5</v>
      </c>
      <c r="AC109" s="1"/>
    </row>
    <row r="110" spans="1:32" ht="13.5" customHeight="1" x14ac:dyDescent="0.25">
      <c r="A110" s="80">
        <v>109</v>
      </c>
      <c r="B110" s="5">
        <v>2369</v>
      </c>
      <c r="C110" s="11" t="s">
        <v>245</v>
      </c>
      <c r="D110" s="11" t="s">
        <v>120</v>
      </c>
      <c r="E110" s="5">
        <v>22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-0.01</v>
      </c>
      <c r="L110" s="5">
        <v>-0.01</v>
      </c>
      <c r="M110" s="5">
        <v>-0.01</v>
      </c>
      <c r="N110" s="5">
        <v>-0.01</v>
      </c>
      <c r="O110" s="5">
        <v>-0.01</v>
      </c>
      <c r="P110" s="5">
        <v>-0.01</v>
      </c>
      <c r="Q110" s="5">
        <v>-0.01</v>
      </c>
      <c r="R110" s="5">
        <v>-0.01</v>
      </c>
      <c r="S110" s="5">
        <v>-0.01</v>
      </c>
      <c r="T110" s="5">
        <v>-0.01</v>
      </c>
      <c r="U110" s="5">
        <v>-0.01</v>
      </c>
      <c r="V110" s="5">
        <v>-0.01</v>
      </c>
      <c r="W110" s="5">
        <v>-0.01</v>
      </c>
      <c r="X110" s="5">
        <v>-0.01</v>
      </c>
      <c r="Y110" s="5">
        <v>-0.01</v>
      </c>
      <c r="Z110" s="5">
        <v>0</v>
      </c>
      <c r="AA110" s="78">
        <v>22</v>
      </c>
      <c r="AB110" s="8">
        <v>7</v>
      </c>
      <c r="AC110" s="1"/>
    </row>
    <row r="111" spans="1:32" ht="13.5" customHeight="1" x14ac:dyDescent="0.25">
      <c r="A111" s="80">
        <v>110</v>
      </c>
      <c r="B111" s="5">
        <v>4831</v>
      </c>
      <c r="C111" s="11" t="s">
        <v>220</v>
      </c>
      <c r="D111" s="11" t="s">
        <v>53</v>
      </c>
      <c r="E111" s="5">
        <v>10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-0.01</v>
      </c>
      <c r="O111" s="5">
        <v>-0.01</v>
      </c>
      <c r="P111" s="5">
        <v>-0.01</v>
      </c>
      <c r="Q111" s="5">
        <v>-0.01</v>
      </c>
      <c r="R111" s="5">
        <v>-0.01</v>
      </c>
      <c r="S111" s="5">
        <v>-0.01</v>
      </c>
      <c r="T111" s="5">
        <v>-0.01</v>
      </c>
      <c r="U111" s="5">
        <v>-0.01</v>
      </c>
      <c r="V111" s="5">
        <v>-0.01</v>
      </c>
      <c r="W111" s="5">
        <v>-0.01</v>
      </c>
      <c r="X111" s="5">
        <v>-0.01</v>
      </c>
      <c r="Y111" s="5">
        <v>-0.01</v>
      </c>
      <c r="Z111" s="5">
        <v>7</v>
      </c>
      <c r="AA111" s="78">
        <v>17</v>
      </c>
      <c r="AB111" s="8">
        <v>10</v>
      </c>
      <c r="AC111" s="1"/>
    </row>
    <row r="112" spans="1:32" ht="13.5" customHeight="1" x14ac:dyDescent="0.25">
      <c r="A112" s="80">
        <v>111</v>
      </c>
      <c r="B112" s="5">
        <v>1523</v>
      </c>
      <c r="C112" s="11" t="s">
        <v>178</v>
      </c>
      <c r="D112" s="11" t="s">
        <v>55</v>
      </c>
      <c r="E112" s="5">
        <v>7</v>
      </c>
      <c r="F112" s="5">
        <v>0</v>
      </c>
      <c r="G112" s="5">
        <v>0</v>
      </c>
      <c r="H112" s="5">
        <v>0</v>
      </c>
      <c r="I112" s="5">
        <v>-0.01</v>
      </c>
      <c r="J112" s="5">
        <v>-0.01</v>
      </c>
      <c r="K112" s="5">
        <v>-0.01</v>
      </c>
      <c r="L112" s="5">
        <v>-0.01</v>
      </c>
      <c r="M112" s="5">
        <v>-0.01</v>
      </c>
      <c r="N112" s="5">
        <v>-0.01</v>
      </c>
      <c r="O112" s="5">
        <v>-0.01</v>
      </c>
      <c r="P112" s="5">
        <v>-0.01</v>
      </c>
      <c r="Q112" s="5">
        <v>-0.01</v>
      </c>
      <c r="R112" s="5">
        <v>-0.01</v>
      </c>
      <c r="S112" s="5">
        <v>-0.01</v>
      </c>
      <c r="T112" s="5">
        <v>-0.01</v>
      </c>
      <c r="U112" s="5">
        <v>-0.01</v>
      </c>
      <c r="V112" s="5">
        <v>-0.01</v>
      </c>
      <c r="W112" s="5">
        <v>-0.01</v>
      </c>
      <c r="X112" s="5">
        <v>-0.01</v>
      </c>
      <c r="Y112" s="5">
        <v>-0.01</v>
      </c>
      <c r="Z112" s="5">
        <v>-0.01</v>
      </c>
      <c r="AA112" s="78">
        <v>7</v>
      </c>
      <c r="AB112" s="8">
        <v>4</v>
      </c>
      <c r="AC112" s="1"/>
    </row>
    <row r="113" spans="1:29" ht="13.5" customHeight="1" x14ac:dyDescent="0.25">
      <c r="A113" s="80">
        <v>112</v>
      </c>
      <c r="B113" s="5">
        <v>4867</v>
      </c>
      <c r="C113" s="11" t="s">
        <v>299</v>
      </c>
      <c r="D113" s="11" t="s">
        <v>73</v>
      </c>
      <c r="E113" s="5">
        <v>3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-0.01</v>
      </c>
      <c r="L113" s="5">
        <v>-0.01</v>
      </c>
      <c r="M113" s="5">
        <v>-0.01</v>
      </c>
      <c r="N113" s="5">
        <v>-0.01</v>
      </c>
      <c r="O113" s="5">
        <v>-0.01</v>
      </c>
      <c r="P113" s="5">
        <v>-0.01</v>
      </c>
      <c r="Q113" s="5">
        <v>-0.01</v>
      </c>
      <c r="R113" s="5">
        <v>-0.01</v>
      </c>
      <c r="S113" s="5">
        <v>-0.01</v>
      </c>
      <c r="T113" s="5">
        <v>-0.01</v>
      </c>
      <c r="U113" s="5">
        <v>-0.01</v>
      </c>
      <c r="V113" s="5">
        <v>-0.01</v>
      </c>
      <c r="W113" s="5">
        <v>-0.01</v>
      </c>
      <c r="X113" s="5">
        <v>-0.01</v>
      </c>
      <c r="Y113" s="5">
        <v>-0.01</v>
      </c>
      <c r="Z113" s="5">
        <v>-0.01</v>
      </c>
      <c r="AA113" s="78">
        <v>3</v>
      </c>
      <c r="AB113" s="8">
        <v>6</v>
      </c>
      <c r="AC113" s="1"/>
    </row>
    <row r="114" spans="1:29" ht="13.5" customHeight="1" x14ac:dyDescent="0.25">
      <c r="A114" s="80">
        <v>113</v>
      </c>
      <c r="B114" s="5">
        <v>5253</v>
      </c>
      <c r="C114" s="11" t="s">
        <v>225</v>
      </c>
      <c r="D114" s="11" t="s">
        <v>163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-0.01</v>
      </c>
      <c r="K114" s="5">
        <v>-0.01</v>
      </c>
      <c r="L114" s="5">
        <v>-0.01</v>
      </c>
      <c r="M114" s="5">
        <v>-0.01</v>
      </c>
      <c r="N114" s="5">
        <v>-0.01</v>
      </c>
      <c r="O114" s="5">
        <v>-0.01</v>
      </c>
      <c r="P114" s="5">
        <v>-0.01</v>
      </c>
      <c r="Q114" s="5">
        <v>-0.01</v>
      </c>
      <c r="R114" s="5">
        <v>-0.01</v>
      </c>
      <c r="S114" s="5">
        <v>-0.01</v>
      </c>
      <c r="T114" s="5">
        <v>-0.01</v>
      </c>
      <c r="U114" s="5">
        <v>-0.01</v>
      </c>
      <c r="V114" s="5">
        <v>-0.01</v>
      </c>
      <c r="W114" s="5">
        <v>-0.01</v>
      </c>
      <c r="X114" s="5">
        <v>-0.01</v>
      </c>
      <c r="Y114" s="5">
        <v>-0.01</v>
      </c>
      <c r="Z114" s="5">
        <v>-0.01</v>
      </c>
      <c r="AA114" s="78">
        <v>0</v>
      </c>
      <c r="AB114" s="8">
        <v>5</v>
      </c>
      <c r="AC114" s="1"/>
    </row>
    <row r="115" spans="1:29" ht="13.5" customHeight="1" x14ac:dyDescent="0.25">
      <c r="A115" s="80">
        <v>114</v>
      </c>
      <c r="B115" s="5">
        <v>4995</v>
      </c>
      <c r="C115" s="11" t="s">
        <v>343</v>
      </c>
      <c r="D115" s="11" t="s">
        <v>127</v>
      </c>
      <c r="E115" s="5">
        <v>0</v>
      </c>
      <c r="F115" s="5">
        <v>0</v>
      </c>
      <c r="G115" s="5">
        <v>0</v>
      </c>
      <c r="H115" s="5">
        <v>0</v>
      </c>
      <c r="I115" s="5">
        <v>-0.01</v>
      </c>
      <c r="J115" s="5">
        <v>-0.01</v>
      </c>
      <c r="K115" s="5">
        <v>-0.01</v>
      </c>
      <c r="L115" s="5">
        <v>-0.01</v>
      </c>
      <c r="M115" s="5">
        <v>-0.01</v>
      </c>
      <c r="N115" s="5">
        <v>-0.01</v>
      </c>
      <c r="O115" s="5">
        <v>-0.01</v>
      </c>
      <c r="P115" s="5">
        <v>-0.01</v>
      </c>
      <c r="Q115" s="5">
        <v>-0.01</v>
      </c>
      <c r="R115" s="5">
        <v>-0.01</v>
      </c>
      <c r="S115" s="5">
        <v>-0.01</v>
      </c>
      <c r="T115" s="5">
        <v>-0.01</v>
      </c>
      <c r="U115" s="5">
        <v>-0.01</v>
      </c>
      <c r="V115" s="5">
        <v>-0.01</v>
      </c>
      <c r="W115" s="5">
        <v>-0.01</v>
      </c>
      <c r="X115" s="5">
        <v>-0.01</v>
      </c>
      <c r="Y115" s="5">
        <v>-0.01</v>
      </c>
      <c r="Z115" s="5">
        <v>-0.01</v>
      </c>
      <c r="AA115" s="78">
        <v>0</v>
      </c>
      <c r="AB115" s="8">
        <v>4</v>
      </c>
      <c r="AC115" s="1"/>
    </row>
    <row r="116" spans="1:29" ht="13.5" customHeight="1" x14ac:dyDescent="0.25">
      <c r="A116" s="80">
        <v>115</v>
      </c>
      <c r="B116" s="5">
        <v>5401</v>
      </c>
      <c r="C116" s="11" t="s">
        <v>300</v>
      </c>
      <c r="D116" s="11" t="s">
        <v>301</v>
      </c>
      <c r="E116" s="5">
        <v>0</v>
      </c>
      <c r="F116" s="5">
        <v>0</v>
      </c>
      <c r="G116" s="5">
        <v>0</v>
      </c>
      <c r="H116" s="5">
        <v>0</v>
      </c>
      <c r="I116" s="5">
        <v>-0.01</v>
      </c>
      <c r="J116" s="5">
        <v>-0.01</v>
      </c>
      <c r="K116" s="5">
        <v>-0.01</v>
      </c>
      <c r="L116" s="5">
        <v>-0.01</v>
      </c>
      <c r="M116" s="5">
        <v>-0.01</v>
      </c>
      <c r="N116" s="5">
        <v>-0.01</v>
      </c>
      <c r="O116" s="5">
        <v>-0.01</v>
      </c>
      <c r="P116" s="5">
        <v>-0.01</v>
      </c>
      <c r="Q116" s="5">
        <v>-0.01</v>
      </c>
      <c r="R116" s="5">
        <v>-0.01</v>
      </c>
      <c r="S116" s="5">
        <v>-0.01</v>
      </c>
      <c r="T116" s="5">
        <v>-0.01</v>
      </c>
      <c r="U116" s="5">
        <v>-0.01</v>
      </c>
      <c r="V116" s="5">
        <v>-0.01</v>
      </c>
      <c r="W116" s="5">
        <v>-0.01</v>
      </c>
      <c r="X116" s="5">
        <v>-0.01</v>
      </c>
      <c r="Y116" s="5">
        <v>-0.01</v>
      </c>
      <c r="Z116" s="5">
        <v>-0.01</v>
      </c>
      <c r="AA116" s="78">
        <v>0</v>
      </c>
      <c r="AB116" s="8">
        <v>4</v>
      </c>
      <c r="AC116" s="1"/>
    </row>
    <row r="117" spans="1:29" ht="13.5" customHeight="1" x14ac:dyDescent="0.25">
      <c r="A117" s="80"/>
      <c r="B117" s="5">
        <v>4941</v>
      </c>
      <c r="C117" s="11" t="s">
        <v>323</v>
      </c>
      <c r="D117" s="11" t="s">
        <v>324</v>
      </c>
      <c r="E117" s="5">
        <v>223</v>
      </c>
      <c r="F117" s="5">
        <v>-0.01</v>
      </c>
      <c r="G117" s="5">
        <v>-0.01</v>
      </c>
      <c r="H117" s="5">
        <v>-0.01</v>
      </c>
      <c r="I117" s="5">
        <v>-0.01</v>
      </c>
      <c r="J117" s="5">
        <v>-0.01</v>
      </c>
      <c r="K117" s="5">
        <v>-0.01</v>
      </c>
      <c r="L117" s="5">
        <v>-0.01</v>
      </c>
      <c r="M117" s="5">
        <v>-0.01</v>
      </c>
      <c r="N117" s="5">
        <v>-0.01</v>
      </c>
      <c r="O117" s="5">
        <v>-0.01</v>
      </c>
      <c r="P117" s="5">
        <v>-0.01</v>
      </c>
      <c r="Q117" s="5">
        <v>-0.01</v>
      </c>
      <c r="R117" s="5">
        <v>-0.01</v>
      </c>
      <c r="S117" s="5">
        <v>-0.01</v>
      </c>
      <c r="T117" s="5">
        <v>-0.01</v>
      </c>
      <c r="U117" s="5">
        <v>-0.01</v>
      </c>
      <c r="V117" s="5">
        <v>-0.01</v>
      </c>
      <c r="W117" s="5">
        <v>-0.01</v>
      </c>
      <c r="X117" s="5">
        <v>-0.01</v>
      </c>
      <c r="Y117" s="5">
        <v>-0.01</v>
      </c>
      <c r="Z117" s="5">
        <v>198</v>
      </c>
      <c r="AA117" s="78">
        <v>420.95000000000005</v>
      </c>
      <c r="AB117" s="8">
        <v>2</v>
      </c>
      <c r="AC117" s="97" t="s">
        <v>443</v>
      </c>
    </row>
    <row r="118" spans="1:29" ht="13.5" customHeight="1" x14ac:dyDescent="0.25">
      <c r="A118" s="80"/>
      <c r="B118" s="5">
        <v>1096</v>
      </c>
      <c r="C118" s="11" t="s">
        <v>247</v>
      </c>
      <c r="D118" s="11" t="s">
        <v>131</v>
      </c>
      <c r="E118" s="5">
        <v>198</v>
      </c>
      <c r="F118" s="5">
        <v>100</v>
      </c>
      <c r="G118" s="5">
        <v>5</v>
      </c>
      <c r="H118" s="5">
        <v>-0.01</v>
      </c>
      <c r="I118" s="5">
        <v>-0.01</v>
      </c>
      <c r="J118" s="5">
        <v>-0.01</v>
      </c>
      <c r="K118" s="5">
        <v>-0.01</v>
      </c>
      <c r="L118" s="5">
        <v>-0.01</v>
      </c>
      <c r="M118" s="5">
        <v>-0.01</v>
      </c>
      <c r="N118" s="5">
        <v>-0.01</v>
      </c>
      <c r="O118" s="5">
        <v>-0.01</v>
      </c>
      <c r="P118" s="5">
        <v>-0.01</v>
      </c>
      <c r="Q118" s="5">
        <v>-0.01</v>
      </c>
      <c r="R118" s="5">
        <v>-0.01</v>
      </c>
      <c r="S118" s="5">
        <v>-0.01</v>
      </c>
      <c r="T118" s="5">
        <v>-0.01</v>
      </c>
      <c r="U118" s="5">
        <v>-0.01</v>
      </c>
      <c r="V118" s="5">
        <v>-0.01</v>
      </c>
      <c r="W118" s="5">
        <v>-0.01</v>
      </c>
      <c r="X118" s="5">
        <v>-0.01</v>
      </c>
      <c r="Y118" s="5">
        <v>-0.01</v>
      </c>
      <c r="Z118" s="5">
        <v>-0.01</v>
      </c>
      <c r="AA118" s="78">
        <v>302.96000000000004</v>
      </c>
      <c r="AB118" s="8">
        <v>3</v>
      </c>
      <c r="AC118" s="1"/>
    </row>
    <row r="119" spans="1:29" ht="13.5" customHeight="1" x14ac:dyDescent="0.25">
      <c r="A119" s="80"/>
      <c r="B119" s="5">
        <v>4242</v>
      </c>
      <c r="C119" s="11" t="s">
        <v>243</v>
      </c>
      <c r="D119" s="11" t="s">
        <v>129</v>
      </c>
      <c r="E119" s="5">
        <v>156</v>
      </c>
      <c r="F119" s="5">
        <v>100</v>
      </c>
      <c r="G119" s="5">
        <v>28</v>
      </c>
      <c r="H119" s="5">
        <v>-0.01</v>
      </c>
      <c r="I119" s="5">
        <v>-0.01</v>
      </c>
      <c r="J119" s="5">
        <v>-0.01</v>
      </c>
      <c r="K119" s="5">
        <v>-0.01</v>
      </c>
      <c r="L119" s="5">
        <v>-0.01</v>
      </c>
      <c r="M119" s="5">
        <v>-0.01</v>
      </c>
      <c r="N119" s="5">
        <v>-0.01</v>
      </c>
      <c r="O119" s="5">
        <v>-0.01</v>
      </c>
      <c r="P119" s="5">
        <v>-0.01</v>
      </c>
      <c r="Q119" s="5">
        <v>-0.01</v>
      </c>
      <c r="R119" s="5">
        <v>-0.01</v>
      </c>
      <c r="S119" s="5">
        <v>-0.01</v>
      </c>
      <c r="T119" s="5">
        <v>-0.01</v>
      </c>
      <c r="U119" s="5">
        <v>-0.01</v>
      </c>
      <c r="V119" s="5">
        <v>-0.01</v>
      </c>
      <c r="W119" s="5">
        <v>-0.01</v>
      </c>
      <c r="X119" s="5">
        <v>-0.01</v>
      </c>
      <c r="Y119" s="5">
        <v>-0.01</v>
      </c>
      <c r="Z119" s="5">
        <v>-0.01</v>
      </c>
      <c r="AA119" s="78">
        <v>283.96000000000004</v>
      </c>
      <c r="AB119" s="8">
        <v>3</v>
      </c>
      <c r="AC119" s="1"/>
    </row>
    <row r="120" spans="1:29" ht="13.5" customHeight="1" x14ac:dyDescent="0.25">
      <c r="A120" s="80"/>
      <c r="B120" s="5">
        <v>2489</v>
      </c>
      <c r="C120" s="11" t="s">
        <v>217</v>
      </c>
      <c r="D120" s="11" t="s">
        <v>148</v>
      </c>
      <c r="E120" s="5">
        <v>131</v>
      </c>
      <c r="F120" s="5">
        <v>80</v>
      </c>
      <c r="G120" s="5">
        <v>43</v>
      </c>
      <c r="H120" s="5">
        <v>-0.01</v>
      </c>
      <c r="I120" s="5">
        <v>-0.01</v>
      </c>
      <c r="J120" s="5">
        <v>-0.01</v>
      </c>
      <c r="K120" s="5">
        <v>-0.01</v>
      </c>
      <c r="L120" s="5">
        <v>-0.01</v>
      </c>
      <c r="M120" s="5">
        <v>-0.01</v>
      </c>
      <c r="N120" s="5">
        <v>-0.01</v>
      </c>
      <c r="O120" s="5">
        <v>-0.01</v>
      </c>
      <c r="P120" s="5">
        <v>-0.01</v>
      </c>
      <c r="Q120" s="5">
        <v>-0.01</v>
      </c>
      <c r="R120" s="5">
        <v>-0.01</v>
      </c>
      <c r="S120" s="5">
        <v>-0.01</v>
      </c>
      <c r="T120" s="5">
        <v>-0.01</v>
      </c>
      <c r="U120" s="5">
        <v>-0.01</v>
      </c>
      <c r="V120" s="5">
        <v>-0.01</v>
      </c>
      <c r="W120" s="5">
        <v>-0.01</v>
      </c>
      <c r="X120" s="5">
        <v>-0.01</v>
      </c>
      <c r="Y120" s="5">
        <v>-0.01</v>
      </c>
      <c r="Z120" s="5">
        <v>-0.01</v>
      </c>
      <c r="AA120" s="78">
        <v>253.96000000000004</v>
      </c>
      <c r="AB120" s="8">
        <v>3</v>
      </c>
      <c r="AC120" s="1"/>
    </row>
    <row r="121" spans="1:29" ht="13.5" customHeight="1" x14ac:dyDescent="0.25">
      <c r="A121" s="80"/>
      <c r="B121" s="5">
        <v>2553</v>
      </c>
      <c r="C121" s="11" t="s">
        <v>275</v>
      </c>
      <c r="D121" s="11" t="s">
        <v>113</v>
      </c>
      <c r="E121" s="5">
        <v>95</v>
      </c>
      <c r="F121" s="5">
        <v>68</v>
      </c>
      <c r="G121" s="5">
        <v>34</v>
      </c>
      <c r="H121" s="5">
        <v>-0.01</v>
      </c>
      <c r="I121" s="5">
        <v>-0.01</v>
      </c>
      <c r="J121" s="5">
        <v>-0.01</v>
      </c>
      <c r="K121" s="5">
        <v>-0.01</v>
      </c>
      <c r="L121" s="5">
        <v>-0.01</v>
      </c>
      <c r="M121" s="5">
        <v>-0.01</v>
      </c>
      <c r="N121" s="5">
        <v>-0.01</v>
      </c>
      <c r="O121" s="5">
        <v>-0.01</v>
      </c>
      <c r="P121" s="5">
        <v>-0.01</v>
      </c>
      <c r="Q121" s="5">
        <v>-0.01</v>
      </c>
      <c r="R121" s="5">
        <v>-0.01</v>
      </c>
      <c r="S121" s="5">
        <v>-0.01</v>
      </c>
      <c r="T121" s="5">
        <v>-0.01</v>
      </c>
      <c r="U121" s="5">
        <v>-0.01</v>
      </c>
      <c r="V121" s="5">
        <v>-0.01</v>
      </c>
      <c r="W121" s="5">
        <v>-0.01</v>
      </c>
      <c r="X121" s="5">
        <v>-0.01</v>
      </c>
      <c r="Y121" s="5">
        <v>-0.01</v>
      </c>
      <c r="Z121" s="5">
        <v>-0.01</v>
      </c>
      <c r="AA121" s="78">
        <v>196.96000000000004</v>
      </c>
      <c r="AB121" s="8">
        <v>3</v>
      </c>
      <c r="AC121" s="1"/>
    </row>
    <row r="122" spans="1:29" ht="13.5" customHeight="1" x14ac:dyDescent="0.25">
      <c r="A122" s="80"/>
      <c r="B122" s="5">
        <v>2667</v>
      </c>
      <c r="C122" s="11" t="s">
        <v>226</v>
      </c>
      <c r="D122" s="11" t="s">
        <v>52</v>
      </c>
      <c r="E122" s="5">
        <v>180</v>
      </c>
      <c r="F122" s="5">
        <v>4</v>
      </c>
      <c r="G122" s="5">
        <v>-0.01</v>
      </c>
      <c r="H122" s="5">
        <v>-0.01</v>
      </c>
      <c r="I122" s="5">
        <v>-0.01</v>
      </c>
      <c r="J122" s="5">
        <v>-0.01</v>
      </c>
      <c r="K122" s="5">
        <v>-0.01</v>
      </c>
      <c r="L122" s="5">
        <v>-0.01</v>
      </c>
      <c r="M122" s="5">
        <v>-0.01</v>
      </c>
      <c r="N122" s="5">
        <v>-0.01</v>
      </c>
      <c r="O122" s="5">
        <v>-0.01</v>
      </c>
      <c r="P122" s="5">
        <v>-0.01</v>
      </c>
      <c r="Q122" s="5">
        <v>-0.01</v>
      </c>
      <c r="R122" s="5">
        <v>-0.01</v>
      </c>
      <c r="S122" s="5">
        <v>-0.01</v>
      </c>
      <c r="T122" s="5">
        <v>-0.01</v>
      </c>
      <c r="U122" s="5">
        <v>-0.01</v>
      </c>
      <c r="V122" s="5">
        <v>-0.01</v>
      </c>
      <c r="W122" s="5">
        <v>-0.01</v>
      </c>
      <c r="X122" s="5">
        <v>-0.01</v>
      </c>
      <c r="Y122" s="5">
        <v>-0.01</v>
      </c>
      <c r="Z122" s="5">
        <v>-0.01</v>
      </c>
      <c r="AA122" s="78">
        <v>183.95000000000005</v>
      </c>
      <c r="AB122" s="8">
        <v>2</v>
      </c>
      <c r="AC122" s="1"/>
    </row>
    <row r="123" spans="1:29" ht="13.5" customHeight="1" x14ac:dyDescent="0.25">
      <c r="A123" s="80"/>
      <c r="B123" s="5">
        <v>815</v>
      </c>
      <c r="C123" s="11" t="s">
        <v>279</v>
      </c>
      <c r="D123" s="11" t="s">
        <v>118</v>
      </c>
      <c r="E123" s="5">
        <v>147</v>
      </c>
      <c r="F123" s="5">
        <v>28</v>
      </c>
      <c r="G123" s="5">
        <v>-0.01</v>
      </c>
      <c r="H123" s="5">
        <v>-0.01</v>
      </c>
      <c r="I123" s="5">
        <v>-0.01</v>
      </c>
      <c r="J123" s="5">
        <v>-0.01</v>
      </c>
      <c r="K123" s="5">
        <v>-0.01</v>
      </c>
      <c r="L123" s="5">
        <v>-0.01</v>
      </c>
      <c r="M123" s="5">
        <v>-0.01</v>
      </c>
      <c r="N123" s="5">
        <v>-0.01</v>
      </c>
      <c r="O123" s="5">
        <v>-0.01</v>
      </c>
      <c r="P123" s="5">
        <v>-0.01</v>
      </c>
      <c r="Q123" s="5">
        <v>-0.01</v>
      </c>
      <c r="R123" s="5">
        <v>-0.01</v>
      </c>
      <c r="S123" s="5">
        <v>-0.01</v>
      </c>
      <c r="T123" s="5">
        <v>-0.01</v>
      </c>
      <c r="U123" s="5">
        <v>-0.01</v>
      </c>
      <c r="V123" s="5">
        <v>-0.01</v>
      </c>
      <c r="W123" s="5">
        <v>-0.01</v>
      </c>
      <c r="X123" s="5">
        <v>-0.01</v>
      </c>
      <c r="Y123" s="5">
        <v>-0.01</v>
      </c>
      <c r="Z123" s="5">
        <v>-0.01</v>
      </c>
      <c r="AA123" s="78">
        <v>174.95000000000005</v>
      </c>
      <c r="AB123" s="8">
        <v>2</v>
      </c>
      <c r="AC123" s="1"/>
    </row>
    <row r="124" spans="1:29" ht="13.5" customHeight="1" x14ac:dyDescent="0.25">
      <c r="A124" s="80"/>
      <c r="B124" s="5">
        <v>5784</v>
      </c>
      <c r="C124" s="11" t="s">
        <v>404</v>
      </c>
      <c r="D124" s="11" t="s">
        <v>405</v>
      </c>
      <c r="E124" s="5">
        <v>168</v>
      </c>
      <c r="F124" s="5">
        <v>-0.01</v>
      </c>
      <c r="G124" s="5">
        <v>-0.01</v>
      </c>
      <c r="H124" s="5">
        <v>-0.01</v>
      </c>
      <c r="I124" s="5">
        <v>-0.01</v>
      </c>
      <c r="J124" s="5">
        <v>-0.01</v>
      </c>
      <c r="K124" s="5">
        <v>-0.01</v>
      </c>
      <c r="L124" s="5">
        <v>-0.01</v>
      </c>
      <c r="M124" s="5">
        <v>-0.01</v>
      </c>
      <c r="N124" s="5">
        <v>-0.01</v>
      </c>
      <c r="O124" s="5">
        <v>-0.01</v>
      </c>
      <c r="P124" s="5">
        <v>-0.01</v>
      </c>
      <c r="Q124" s="5">
        <v>-0.01</v>
      </c>
      <c r="R124" s="5">
        <v>-0.01</v>
      </c>
      <c r="S124" s="5">
        <v>-0.01</v>
      </c>
      <c r="T124" s="5">
        <v>-0.01</v>
      </c>
      <c r="U124" s="5">
        <v>-0.01</v>
      </c>
      <c r="V124" s="5">
        <v>-0.01</v>
      </c>
      <c r="W124" s="5">
        <v>-0.01</v>
      </c>
      <c r="X124" s="5">
        <v>-0.01</v>
      </c>
      <c r="Y124" s="5">
        <v>-0.01</v>
      </c>
      <c r="Z124" s="5">
        <v>-0.01</v>
      </c>
      <c r="AA124" s="78">
        <v>167.94000000000005</v>
      </c>
      <c r="AB124" s="8">
        <v>1</v>
      </c>
      <c r="AC124" s="1"/>
    </row>
    <row r="125" spans="1:29" ht="13.5" customHeight="1" x14ac:dyDescent="0.25">
      <c r="A125" s="80"/>
      <c r="B125" s="5">
        <v>1300</v>
      </c>
      <c r="C125" s="11" t="s">
        <v>375</v>
      </c>
      <c r="D125" s="11" t="s">
        <v>376</v>
      </c>
      <c r="E125" s="5">
        <v>80</v>
      </c>
      <c r="F125" s="5">
        <v>72</v>
      </c>
      <c r="G125" s="5">
        <v>0</v>
      </c>
      <c r="H125" s="5">
        <v>-0.01</v>
      </c>
      <c r="I125" s="5">
        <v>-0.01</v>
      </c>
      <c r="J125" s="5">
        <v>-0.01</v>
      </c>
      <c r="K125" s="5">
        <v>-0.01</v>
      </c>
      <c r="L125" s="5">
        <v>-0.01</v>
      </c>
      <c r="M125" s="5">
        <v>-0.01</v>
      </c>
      <c r="N125" s="5">
        <v>-0.01</v>
      </c>
      <c r="O125" s="5">
        <v>-0.01</v>
      </c>
      <c r="P125" s="5">
        <v>-0.01</v>
      </c>
      <c r="Q125" s="5">
        <v>-0.01</v>
      </c>
      <c r="R125" s="5">
        <v>-0.01</v>
      </c>
      <c r="S125" s="5">
        <v>-0.01</v>
      </c>
      <c r="T125" s="5">
        <v>-0.01</v>
      </c>
      <c r="U125" s="5">
        <v>-0.01</v>
      </c>
      <c r="V125" s="5">
        <v>-0.01</v>
      </c>
      <c r="W125" s="5">
        <v>-0.01</v>
      </c>
      <c r="X125" s="5">
        <v>-0.01</v>
      </c>
      <c r="Y125" s="5">
        <v>-0.01</v>
      </c>
      <c r="Z125" s="5">
        <v>-0.01</v>
      </c>
      <c r="AA125" s="78">
        <v>151.96000000000004</v>
      </c>
      <c r="AB125" s="8">
        <v>3</v>
      </c>
      <c r="AC125" s="1"/>
    </row>
    <row r="126" spans="1:29" ht="13.5" customHeight="1" x14ac:dyDescent="0.25">
      <c r="A126" s="80"/>
      <c r="B126" s="5">
        <v>3503</v>
      </c>
      <c r="C126" s="11" t="s">
        <v>356</v>
      </c>
      <c r="D126" s="11" t="s">
        <v>357</v>
      </c>
      <c r="E126" s="5">
        <v>147</v>
      </c>
      <c r="F126" s="5">
        <v>0</v>
      </c>
      <c r="G126" s="5">
        <v>0</v>
      </c>
      <c r="H126" s="5">
        <v>-0.01</v>
      </c>
      <c r="I126" s="5">
        <v>-0.01</v>
      </c>
      <c r="J126" s="5">
        <v>-0.01</v>
      </c>
      <c r="K126" s="5">
        <v>-0.01</v>
      </c>
      <c r="L126" s="5">
        <v>-0.01</v>
      </c>
      <c r="M126" s="5">
        <v>-0.01</v>
      </c>
      <c r="N126" s="5">
        <v>-0.01</v>
      </c>
      <c r="O126" s="5">
        <v>-0.01</v>
      </c>
      <c r="P126" s="5">
        <v>-0.01</v>
      </c>
      <c r="Q126" s="5">
        <v>-0.01</v>
      </c>
      <c r="R126" s="5">
        <v>-0.01</v>
      </c>
      <c r="S126" s="5">
        <v>-0.01</v>
      </c>
      <c r="T126" s="5">
        <v>-0.01</v>
      </c>
      <c r="U126" s="5">
        <v>-0.01</v>
      </c>
      <c r="V126" s="5">
        <v>-0.01</v>
      </c>
      <c r="W126" s="5">
        <v>-0.01</v>
      </c>
      <c r="X126" s="5">
        <v>-0.01</v>
      </c>
      <c r="Y126" s="5">
        <v>-0.01</v>
      </c>
      <c r="Z126" s="5">
        <v>-0.01</v>
      </c>
      <c r="AA126" s="78">
        <v>146.96000000000004</v>
      </c>
      <c r="AB126" s="8">
        <v>3</v>
      </c>
      <c r="AC126" s="1"/>
    </row>
    <row r="127" spans="1:29" ht="13.5" customHeight="1" x14ac:dyDescent="0.25">
      <c r="A127" s="80"/>
      <c r="B127" s="5">
        <v>1369</v>
      </c>
      <c r="C127" s="11" t="s">
        <v>406</v>
      </c>
      <c r="D127" s="11" t="s">
        <v>136</v>
      </c>
      <c r="E127" s="5">
        <v>138</v>
      </c>
      <c r="F127" s="5">
        <v>-0.01</v>
      </c>
      <c r="G127" s="5">
        <v>-0.01</v>
      </c>
      <c r="H127" s="5">
        <v>-0.01</v>
      </c>
      <c r="I127" s="5">
        <v>-0.01</v>
      </c>
      <c r="J127" s="5">
        <v>-0.01</v>
      </c>
      <c r="K127" s="5">
        <v>-0.01</v>
      </c>
      <c r="L127" s="5">
        <v>-0.01</v>
      </c>
      <c r="M127" s="5">
        <v>-0.01</v>
      </c>
      <c r="N127" s="5">
        <v>-0.01</v>
      </c>
      <c r="O127" s="5">
        <v>-0.01</v>
      </c>
      <c r="P127" s="5">
        <v>-0.01</v>
      </c>
      <c r="Q127" s="5">
        <v>-0.01</v>
      </c>
      <c r="R127" s="5">
        <v>-0.01</v>
      </c>
      <c r="S127" s="5">
        <v>-0.01</v>
      </c>
      <c r="T127" s="5">
        <v>-0.01</v>
      </c>
      <c r="U127" s="5">
        <v>-0.01</v>
      </c>
      <c r="V127" s="5">
        <v>-0.01</v>
      </c>
      <c r="W127" s="5">
        <v>-0.01</v>
      </c>
      <c r="X127" s="5">
        <v>-0.01</v>
      </c>
      <c r="Y127" s="5">
        <v>-0.01</v>
      </c>
      <c r="Z127" s="5">
        <v>-0.01</v>
      </c>
      <c r="AA127" s="78">
        <v>137.94000000000005</v>
      </c>
      <c r="AB127" s="8">
        <v>1</v>
      </c>
      <c r="AC127" s="1"/>
    </row>
    <row r="128" spans="1:29" ht="13.5" customHeight="1" x14ac:dyDescent="0.25">
      <c r="A128" s="80"/>
      <c r="B128" s="5">
        <v>5160</v>
      </c>
      <c r="C128" s="11" t="s">
        <v>407</v>
      </c>
      <c r="D128" s="11" t="s">
        <v>136</v>
      </c>
      <c r="E128" s="5">
        <v>124</v>
      </c>
      <c r="F128" s="5">
        <v>-0.01</v>
      </c>
      <c r="G128" s="5">
        <v>-0.01</v>
      </c>
      <c r="H128" s="5">
        <v>-0.01</v>
      </c>
      <c r="I128" s="5">
        <v>-0.01</v>
      </c>
      <c r="J128" s="5">
        <v>-0.01</v>
      </c>
      <c r="K128" s="5">
        <v>-0.01</v>
      </c>
      <c r="L128" s="5">
        <v>-0.01</v>
      </c>
      <c r="M128" s="5">
        <v>-0.01</v>
      </c>
      <c r="N128" s="5">
        <v>-0.01</v>
      </c>
      <c r="O128" s="5">
        <v>-0.01</v>
      </c>
      <c r="P128" s="5">
        <v>-0.01</v>
      </c>
      <c r="Q128" s="5">
        <v>-0.01</v>
      </c>
      <c r="R128" s="5">
        <v>-0.01</v>
      </c>
      <c r="S128" s="5">
        <v>-0.01</v>
      </c>
      <c r="T128" s="5">
        <v>-0.01</v>
      </c>
      <c r="U128" s="5">
        <v>-0.01</v>
      </c>
      <c r="V128" s="5">
        <v>-0.01</v>
      </c>
      <c r="W128" s="5">
        <v>-0.01</v>
      </c>
      <c r="X128" s="5">
        <v>-0.01</v>
      </c>
      <c r="Y128" s="5">
        <v>-0.01</v>
      </c>
      <c r="Z128" s="5">
        <v>-0.01</v>
      </c>
      <c r="AA128" s="78">
        <v>123.93999999999997</v>
      </c>
      <c r="AB128" s="8">
        <v>1</v>
      </c>
      <c r="AC128" s="1"/>
    </row>
    <row r="129" spans="1:29" ht="13.5" customHeight="1" x14ac:dyDescent="0.25">
      <c r="A129" s="80"/>
      <c r="B129" s="5">
        <v>1820</v>
      </c>
      <c r="C129" s="11" t="s">
        <v>282</v>
      </c>
      <c r="D129" s="11" t="s">
        <v>162</v>
      </c>
      <c r="E129" s="5">
        <v>16</v>
      </c>
      <c r="F129" s="5">
        <v>6</v>
      </c>
      <c r="G129" s="5">
        <v>-0.01</v>
      </c>
      <c r="H129" s="5">
        <v>-0.01</v>
      </c>
      <c r="I129" s="5">
        <v>-0.01</v>
      </c>
      <c r="J129" s="5">
        <v>-0.01</v>
      </c>
      <c r="K129" s="5">
        <v>-0.01</v>
      </c>
      <c r="L129" s="5">
        <v>-0.01</v>
      </c>
      <c r="M129" s="5">
        <v>-0.01</v>
      </c>
      <c r="N129" s="5">
        <v>-0.01</v>
      </c>
      <c r="O129" s="5">
        <v>-0.01</v>
      </c>
      <c r="P129" s="5">
        <v>-0.01</v>
      </c>
      <c r="Q129" s="5">
        <v>-0.01</v>
      </c>
      <c r="R129" s="5">
        <v>-0.01</v>
      </c>
      <c r="S129" s="5">
        <v>-0.01</v>
      </c>
      <c r="T129" s="5">
        <v>-0.01</v>
      </c>
      <c r="U129" s="5">
        <v>-0.01</v>
      </c>
      <c r="V129" s="5">
        <v>-0.01</v>
      </c>
      <c r="W129" s="5">
        <v>-0.01</v>
      </c>
      <c r="X129" s="5">
        <v>-0.01</v>
      </c>
      <c r="Y129" s="5">
        <v>-0.01</v>
      </c>
      <c r="Z129" s="5">
        <v>100</v>
      </c>
      <c r="AA129" s="78">
        <v>121.96</v>
      </c>
      <c r="AB129" s="8">
        <v>3</v>
      </c>
      <c r="AC129" s="1"/>
    </row>
    <row r="130" spans="1:29" ht="13.5" customHeight="1" x14ac:dyDescent="0.25">
      <c r="A130" s="80"/>
      <c r="B130" s="5">
        <v>2669</v>
      </c>
      <c r="C130" s="11" t="s">
        <v>362</v>
      </c>
      <c r="D130" s="11" t="s">
        <v>54</v>
      </c>
      <c r="E130" s="5">
        <v>117</v>
      </c>
      <c r="F130" s="5">
        <v>-0.01</v>
      </c>
      <c r="G130" s="5">
        <v>-0.01</v>
      </c>
      <c r="H130" s="5">
        <v>-0.01</v>
      </c>
      <c r="I130" s="5">
        <v>-0.01</v>
      </c>
      <c r="J130" s="5">
        <v>-0.01</v>
      </c>
      <c r="K130" s="5">
        <v>-0.01</v>
      </c>
      <c r="L130" s="5">
        <v>-0.01</v>
      </c>
      <c r="M130" s="5">
        <v>-0.01</v>
      </c>
      <c r="N130" s="5">
        <v>-0.01</v>
      </c>
      <c r="O130" s="5">
        <v>-0.01</v>
      </c>
      <c r="P130" s="5">
        <v>-0.01</v>
      </c>
      <c r="Q130" s="5">
        <v>-0.01</v>
      </c>
      <c r="R130" s="5">
        <v>-0.01</v>
      </c>
      <c r="S130" s="5">
        <v>-0.01</v>
      </c>
      <c r="T130" s="5">
        <v>-0.01</v>
      </c>
      <c r="U130" s="5">
        <v>-0.01</v>
      </c>
      <c r="V130" s="5">
        <v>-0.01</v>
      </c>
      <c r="W130" s="5">
        <v>-0.01</v>
      </c>
      <c r="X130" s="5">
        <v>-0.01</v>
      </c>
      <c r="Y130" s="5">
        <v>-0.01</v>
      </c>
      <c r="Z130" s="5">
        <v>-0.01</v>
      </c>
      <c r="AA130" s="78">
        <v>116.93999999999997</v>
      </c>
      <c r="AB130" s="8">
        <v>1</v>
      </c>
      <c r="AC130" s="1"/>
    </row>
    <row r="131" spans="1:29" ht="13.5" customHeight="1" x14ac:dyDescent="0.25">
      <c r="A131" s="80"/>
      <c r="B131" s="5">
        <v>830</v>
      </c>
      <c r="C131" s="11" t="s">
        <v>192</v>
      </c>
      <c r="D131" s="11" t="s">
        <v>147</v>
      </c>
      <c r="E131" s="5">
        <v>3</v>
      </c>
      <c r="F131" s="5">
        <v>0</v>
      </c>
      <c r="G131" s="5">
        <v>-0.01</v>
      </c>
      <c r="H131" s="5">
        <v>-0.01</v>
      </c>
      <c r="I131" s="5">
        <v>-0.01</v>
      </c>
      <c r="J131" s="5">
        <v>-0.01</v>
      </c>
      <c r="K131" s="5">
        <v>-0.01</v>
      </c>
      <c r="L131" s="5">
        <v>-0.01</v>
      </c>
      <c r="M131" s="5">
        <v>-0.01</v>
      </c>
      <c r="N131" s="5">
        <v>-0.01</v>
      </c>
      <c r="O131" s="5">
        <v>-0.01</v>
      </c>
      <c r="P131" s="5">
        <v>-0.01</v>
      </c>
      <c r="Q131" s="5">
        <v>-0.01</v>
      </c>
      <c r="R131" s="5">
        <v>-0.01</v>
      </c>
      <c r="S131" s="5">
        <v>-0.01</v>
      </c>
      <c r="T131" s="5">
        <v>-0.01</v>
      </c>
      <c r="U131" s="5">
        <v>-0.01</v>
      </c>
      <c r="V131" s="5">
        <v>-0.01</v>
      </c>
      <c r="W131" s="5">
        <v>-0.01</v>
      </c>
      <c r="X131" s="5">
        <v>-0.01</v>
      </c>
      <c r="Y131" s="5">
        <v>-0.01</v>
      </c>
      <c r="Z131" s="5">
        <v>110</v>
      </c>
      <c r="AA131" s="78">
        <v>112.96000000000001</v>
      </c>
      <c r="AB131" s="8">
        <v>3</v>
      </c>
      <c r="AC131" s="1"/>
    </row>
    <row r="132" spans="1:29" ht="13.5" customHeight="1" x14ac:dyDescent="0.25">
      <c r="A132" s="80"/>
      <c r="B132" s="5">
        <v>1835</v>
      </c>
      <c r="C132" s="11" t="s">
        <v>202</v>
      </c>
      <c r="D132" s="11" t="s">
        <v>123</v>
      </c>
      <c r="E132" s="5">
        <v>105</v>
      </c>
      <c r="F132" s="5">
        <v>0</v>
      </c>
      <c r="G132" s="5">
        <v>-0.01</v>
      </c>
      <c r="H132" s="5">
        <v>-0.01</v>
      </c>
      <c r="I132" s="5">
        <v>-0.01</v>
      </c>
      <c r="J132" s="5">
        <v>-0.01</v>
      </c>
      <c r="K132" s="5">
        <v>-0.01</v>
      </c>
      <c r="L132" s="5">
        <v>-0.01</v>
      </c>
      <c r="M132" s="5">
        <v>-0.01</v>
      </c>
      <c r="N132" s="5">
        <v>-0.01</v>
      </c>
      <c r="O132" s="5">
        <v>-0.01</v>
      </c>
      <c r="P132" s="5">
        <v>-0.01</v>
      </c>
      <c r="Q132" s="5">
        <v>-0.01</v>
      </c>
      <c r="R132" s="5">
        <v>-0.01</v>
      </c>
      <c r="S132" s="5">
        <v>-0.01</v>
      </c>
      <c r="T132" s="5">
        <v>-0.01</v>
      </c>
      <c r="U132" s="5">
        <v>-0.01</v>
      </c>
      <c r="V132" s="5">
        <v>-0.01</v>
      </c>
      <c r="W132" s="5">
        <v>-0.01</v>
      </c>
      <c r="X132" s="5">
        <v>-0.01</v>
      </c>
      <c r="Y132" s="5">
        <v>-0.01</v>
      </c>
      <c r="Z132" s="5">
        <v>0</v>
      </c>
      <c r="AA132" s="78">
        <v>104.95999999999998</v>
      </c>
      <c r="AB132" s="8">
        <v>3</v>
      </c>
      <c r="AC132" s="1"/>
    </row>
    <row r="133" spans="1:29" ht="13.5" customHeight="1" x14ac:dyDescent="0.25">
      <c r="A133" s="80"/>
      <c r="B133" s="5">
        <v>6322</v>
      </c>
      <c r="C133" s="11" t="s">
        <v>435</v>
      </c>
      <c r="D133" s="11" t="s">
        <v>136</v>
      </c>
      <c r="E133" s="5">
        <v>95</v>
      </c>
      <c r="F133" s="5">
        <v>-0.01</v>
      </c>
      <c r="G133" s="5">
        <v>-0.01</v>
      </c>
      <c r="H133" s="5">
        <v>-0.01</v>
      </c>
      <c r="I133" s="5">
        <v>-0.01</v>
      </c>
      <c r="J133" s="5">
        <v>-0.01</v>
      </c>
      <c r="K133" s="5">
        <v>-0.01</v>
      </c>
      <c r="L133" s="5">
        <v>-0.01</v>
      </c>
      <c r="M133" s="5">
        <v>-0.01</v>
      </c>
      <c r="N133" s="5">
        <v>-0.01</v>
      </c>
      <c r="O133" s="5">
        <v>-0.01</v>
      </c>
      <c r="P133" s="5">
        <v>-0.01</v>
      </c>
      <c r="Q133" s="5">
        <v>-0.01</v>
      </c>
      <c r="R133" s="5">
        <v>-0.01</v>
      </c>
      <c r="S133" s="5">
        <v>-0.01</v>
      </c>
      <c r="T133" s="5">
        <v>-0.01</v>
      </c>
      <c r="U133" s="5">
        <v>-0.01</v>
      </c>
      <c r="V133" s="5">
        <v>-0.01</v>
      </c>
      <c r="W133" s="5">
        <v>-0.01</v>
      </c>
      <c r="X133" s="5">
        <v>-0.01</v>
      </c>
      <c r="Y133" s="5">
        <v>-0.01</v>
      </c>
      <c r="Z133" s="5">
        <v>9</v>
      </c>
      <c r="AA133" s="78">
        <v>103.94999999999997</v>
      </c>
      <c r="AB133" s="8">
        <v>2</v>
      </c>
      <c r="AC133" s="1"/>
    </row>
    <row r="134" spans="1:29" ht="13.5" customHeight="1" x14ac:dyDescent="0.25">
      <c r="A134" s="80"/>
      <c r="B134" s="5">
        <v>66</v>
      </c>
      <c r="C134" s="11" t="s">
        <v>408</v>
      </c>
      <c r="D134" s="11" t="s">
        <v>136</v>
      </c>
      <c r="E134" s="5">
        <v>100</v>
      </c>
      <c r="F134" s="5">
        <v>-0.01</v>
      </c>
      <c r="G134" s="5">
        <v>-0.01</v>
      </c>
      <c r="H134" s="5">
        <v>-0.01</v>
      </c>
      <c r="I134" s="5">
        <v>-0.01</v>
      </c>
      <c r="J134" s="5">
        <v>-0.01</v>
      </c>
      <c r="K134" s="5">
        <v>-0.01</v>
      </c>
      <c r="L134" s="5">
        <v>-0.01</v>
      </c>
      <c r="M134" s="5">
        <v>-0.01</v>
      </c>
      <c r="N134" s="5">
        <v>-0.01</v>
      </c>
      <c r="O134" s="5">
        <v>-0.01</v>
      </c>
      <c r="P134" s="5">
        <v>-0.01</v>
      </c>
      <c r="Q134" s="5">
        <v>-0.01</v>
      </c>
      <c r="R134" s="5">
        <v>-0.01</v>
      </c>
      <c r="S134" s="5">
        <v>-0.01</v>
      </c>
      <c r="T134" s="5">
        <v>-0.01</v>
      </c>
      <c r="U134" s="5">
        <v>-0.01</v>
      </c>
      <c r="V134" s="5">
        <v>-0.01</v>
      </c>
      <c r="W134" s="5">
        <v>-0.01</v>
      </c>
      <c r="X134" s="5">
        <v>-0.01</v>
      </c>
      <c r="Y134" s="5">
        <v>-0.01</v>
      </c>
      <c r="Z134" s="5">
        <v>-0.01</v>
      </c>
      <c r="AA134" s="78">
        <v>99.939999999999969</v>
      </c>
      <c r="AB134" s="8">
        <v>1</v>
      </c>
      <c r="AC134" s="1"/>
    </row>
    <row r="135" spans="1:29" ht="13.5" customHeight="1" x14ac:dyDescent="0.25">
      <c r="A135" s="80"/>
      <c r="B135" s="5">
        <v>4811</v>
      </c>
      <c r="C135" s="11" t="s">
        <v>250</v>
      </c>
      <c r="D135" s="11" t="s">
        <v>136</v>
      </c>
      <c r="E135" s="5">
        <v>95</v>
      </c>
      <c r="F135" s="5">
        <v>0</v>
      </c>
      <c r="G135" s="5">
        <v>-0.01</v>
      </c>
      <c r="H135" s="5">
        <v>-0.01</v>
      </c>
      <c r="I135" s="5">
        <v>-0.01</v>
      </c>
      <c r="J135" s="5">
        <v>-0.01</v>
      </c>
      <c r="K135" s="5">
        <v>-0.01</v>
      </c>
      <c r="L135" s="5">
        <v>-0.01</v>
      </c>
      <c r="M135" s="5">
        <v>-0.01</v>
      </c>
      <c r="N135" s="5">
        <v>-0.01</v>
      </c>
      <c r="O135" s="5">
        <v>-0.01</v>
      </c>
      <c r="P135" s="5">
        <v>-0.01</v>
      </c>
      <c r="Q135" s="5">
        <v>-0.01</v>
      </c>
      <c r="R135" s="5">
        <v>-0.01</v>
      </c>
      <c r="S135" s="5">
        <v>-0.01</v>
      </c>
      <c r="T135" s="5">
        <v>-0.01</v>
      </c>
      <c r="U135" s="5">
        <v>-0.01</v>
      </c>
      <c r="V135" s="5">
        <v>-0.01</v>
      </c>
      <c r="W135" s="5">
        <v>-0.01</v>
      </c>
      <c r="X135" s="5">
        <v>-0.01</v>
      </c>
      <c r="Y135" s="5">
        <v>-0.01</v>
      </c>
      <c r="Z135" s="5">
        <v>-0.01</v>
      </c>
      <c r="AA135" s="78">
        <v>94.949999999999974</v>
      </c>
      <c r="AB135" s="8">
        <v>2</v>
      </c>
      <c r="AC135" s="1"/>
    </row>
    <row r="136" spans="1:29" ht="13.5" customHeight="1" x14ac:dyDescent="0.25">
      <c r="A136" s="80"/>
      <c r="B136" s="5">
        <v>4913</v>
      </c>
      <c r="C136" s="11" t="s">
        <v>392</v>
      </c>
      <c r="D136" s="11" t="s">
        <v>123</v>
      </c>
      <c r="E136" s="5">
        <v>95</v>
      </c>
      <c r="F136" s="5">
        <v>-0.01</v>
      </c>
      <c r="G136" s="5">
        <v>-0.01</v>
      </c>
      <c r="H136" s="5">
        <v>-0.01</v>
      </c>
      <c r="I136" s="5">
        <v>-0.01</v>
      </c>
      <c r="J136" s="5">
        <v>-0.01</v>
      </c>
      <c r="K136" s="5">
        <v>-0.01</v>
      </c>
      <c r="L136" s="5">
        <v>-0.01</v>
      </c>
      <c r="M136" s="5">
        <v>-0.01</v>
      </c>
      <c r="N136" s="5">
        <v>-0.01</v>
      </c>
      <c r="O136" s="5">
        <v>-0.01</v>
      </c>
      <c r="P136" s="5">
        <v>-0.01</v>
      </c>
      <c r="Q136" s="5">
        <v>-0.01</v>
      </c>
      <c r="R136" s="5">
        <v>-0.01</v>
      </c>
      <c r="S136" s="5">
        <v>-0.01</v>
      </c>
      <c r="T136" s="5">
        <v>-0.01</v>
      </c>
      <c r="U136" s="5">
        <v>-0.01</v>
      </c>
      <c r="V136" s="5">
        <v>-0.01</v>
      </c>
      <c r="W136" s="5">
        <v>-0.01</v>
      </c>
      <c r="X136" s="5">
        <v>-0.01</v>
      </c>
      <c r="Y136" s="5">
        <v>-0.01</v>
      </c>
      <c r="Z136" s="5">
        <v>-0.01</v>
      </c>
      <c r="AA136" s="78">
        <v>94.939999999999969</v>
      </c>
      <c r="AB136" s="8">
        <v>1</v>
      </c>
      <c r="AC136" s="1"/>
    </row>
    <row r="137" spans="1:29" ht="13.5" customHeight="1" x14ac:dyDescent="0.25">
      <c r="A137" s="80"/>
      <c r="B137" s="5">
        <v>2713</v>
      </c>
      <c r="C137" s="11" t="s">
        <v>373</v>
      </c>
      <c r="D137" s="11" t="s">
        <v>374</v>
      </c>
      <c r="E137" s="5">
        <v>90</v>
      </c>
      <c r="F137" s="5">
        <v>-0.01</v>
      </c>
      <c r="G137" s="5">
        <v>-0.01</v>
      </c>
      <c r="H137" s="5">
        <v>-0.01</v>
      </c>
      <c r="I137" s="5">
        <v>-0.01</v>
      </c>
      <c r="J137" s="5">
        <v>-0.01</v>
      </c>
      <c r="K137" s="5">
        <v>-0.01</v>
      </c>
      <c r="L137" s="5">
        <v>-0.01</v>
      </c>
      <c r="M137" s="5">
        <v>-0.01</v>
      </c>
      <c r="N137" s="5">
        <v>-0.01</v>
      </c>
      <c r="O137" s="5">
        <v>-0.01</v>
      </c>
      <c r="P137" s="5">
        <v>-0.01</v>
      </c>
      <c r="Q137" s="5">
        <v>-0.01</v>
      </c>
      <c r="R137" s="5">
        <v>-0.01</v>
      </c>
      <c r="S137" s="5">
        <v>-0.01</v>
      </c>
      <c r="T137" s="5">
        <v>-0.01</v>
      </c>
      <c r="U137" s="5">
        <v>-0.01</v>
      </c>
      <c r="V137" s="5">
        <v>-0.01</v>
      </c>
      <c r="W137" s="5">
        <v>-0.01</v>
      </c>
      <c r="X137" s="5">
        <v>-0.01</v>
      </c>
      <c r="Y137" s="5">
        <v>-0.01</v>
      </c>
      <c r="Z137" s="5">
        <v>-0.01</v>
      </c>
      <c r="AA137" s="78">
        <v>89.939999999999969</v>
      </c>
      <c r="AB137" s="8">
        <v>1</v>
      </c>
      <c r="AC137" s="1"/>
    </row>
    <row r="138" spans="1:29" ht="13.5" customHeight="1" x14ac:dyDescent="0.25">
      <c r="A138" s="80"/>
      <c r="B138" s="5">
        <v>404</v>
      </c>
      <c r="C138" s="11" t="s">
        <v>342</v>
      </c>
      <c r="D138" s="11" t="s">
        <v>11</v>
      </c>
      <c r="E138" s="5">
        <v>52</v>
      </c>
      <c r="F138" s="5">
        <v>26</v>
      </c>
      <c r="G138" s="5">
        <v>4</v>
      </c>
      <c r="H138" s="5">
        <v>-0.01</v>
      </c>
      <c r="I138" s="5">
        <v>-0.01</v>
      </c>
      <c r="J138" s="5">
        <v>-0.01</v>
      </c>
      <c r="K138" s="5">
        <v>-0.01</v>
      </c>
      <c r="L138" s="5">
        <v>-0.01</v>
      </c>
      <c r="M138" s="5">
        <v>-0.01</v>
      </c>
      <c r="N138" s="5">
        <v>-0.01</v>
      </c>
      <c r="O138" s="5">
        <v>-0.01</v>
      </c>
      <c r="P138" s="5">
        <v>-0.01</v>
      </c>
      <c r="Q138" s="5">
        <v>-0.01</v>
      </c>
      <c r="R138" s="5">
        <v>-0.01</v>
      </c>
      <c r="S138" s="5">
        <v>-0.01</v>
      </c>
      <c r="T138" s="5">
        <v>-0.01</v>
      </c>
      <c r="U138" s="5">
        <v>-0.01</v>
      </c>
      <c r="V138" s="5">
        <v>-0.01</v>
      </c>
      <c r="W138" s="5">
        <v>-0.01</v>
      </c>
      <c r="X138" s="5">
        <v>-0.01</v>
      </c>
      <c r="Y138" s="5">
        <v>-0.01</v>
      </c>
      <c r="Z138" s="5">
        <v>-0.01</v>
      </c>
      <c r="AA138" s="78">
        <v>81.95999999999998</v>
      </c>
      <c r="AB138" s="8">
        <v>3</v>
      </c>
      <c r="AC138" s="1"/>
    </row>
    <row r="139" spans="1:29" ht="13.5" customHeight="1" x14ac:dyDescent="0.25">
      <c r="A139" s="80"/>
      <c r="B139" s="5">
        <v>5685</v>
      </c>
      <c r="C139" s="11" t="s">
        <v>314</v>
      </c>
      <c r="D139" s="11" t="s">
        <v>315</v>
      </c>
      <c r="E139" s="5">
        <v>76</v>
      </c>
      <c r="F139" s="5">
        <v>0</v>
      </c>
      <c r="G139" s="5">
        <v>0</v>
      </c>
      <c r="H139" s="5">
        <v>-0.01</v>
      </c>
      <c r="I139" s="5">
        <v>-0.01</v>
      </c>
      <c r="J139" s="5">
        <v>-0.01</v>
      </c>
      <c r="K139" s="5">
        <v>-0.01</v>
      </c>
      <c r="L139" s="5">
        <v>-0.01</v>
      </c>
      <c r="M139" s="5">
        <v>-0.01</v>
      </c>
      <c r="N139" s="5">
        <v>-0.01</v>
      </c>
      <c r="O139" s="5">
        <v>-0.01</v>
      </c>
      <c r="P139" s="5">
        <v>-0.01</v>
      </c>
      <c r="Q139" s="5">
        <v>-0.01</v>
      </c>
      <c r="R139" s="5">
        <v>-0.01</v>
      </c>
      <c r="S139" s="5">
        <v>-0.01</v>
      </c>
      <c r="T139" s="5">
        <v>-0.01</v>
      </c>
      <c r="U139" s="5">
        <v>-0.01</v>
      </c>
      <c r="V139" s="5">
        <v>-0.01</v>
      </c>
      <c r="W139" s="5">
        <v>-0.01</v>
      </c>
      <c r="X139" s="5">
        <v>-0.01</v>
      </c>
      <c r="Y139" s="5">
        <v>-0.01</v>
      </c>
      <c r="Z139" s="5">
        <v>-0.01</v>
      </c>
      <c r="AA139" s="78">
        <v>75.95999999999998</v>
      </c>
      <c r="AB139" s="8">
        <v>3</v>
      </c>
      <c r="AC139" s="1"/>
    </row>
    <row r="140" spans="1:29" ht="13.5" customHeight="1" x14ac:dyDescent="0.25">
      <c r="A140" s="80"/>
      <c r="B140" s="5">
        <v>2751</v>
      </c>
      <c r="C140" s="11" t="s">
        <v>409</v>
      </c>
      <c r="D140" s="11" t="s">
        <v>25</v>
      </c>
      <c r="E140" s="5">
        <v>76</v>
      </c>
      <c r="F140" s="5">
        <v>-0.01</v>
      </c>
      <c r="G140" s="5">
        <v>-0.01</v>
      </c>
      <c r="H140" s="5">
        <v>-0.01</v>
      </c>
      <c r="I140" s="5">
        <v>-0.01</v>
      </c>
      <c r="J140" s="5">
        <v>-0.01</v>
      </c>
      <c r="K140" s="5">
        <v>-0.01</v>
      </c>
      <c r="L140" s="5">
        <v>-0.01</v>
      </c>
      <c r="M140" s="5">
        <v>-0.01</v>
      </c>
      <c r="N140" s="5">
        <v>-0.01</v>
      </c>
      <c r="O140" s="5">
        <v>-0.01</v>
      </c>
      <c r="P140" s="5">
        <v>-0.01</v>
      </c>
      <c r="Q140" s="5">
        <v>-0.01</v>
      </c>
      <c r="R140" s="5">
        <v>-0.01</v>
      </c>
      <c r="S140" s="5">
        <v>-0.01</v>
      </c>
      <c r="T140" s="5">
        <v>-0.01</v>
      </c>
      <c r="U140" s="5">
        <v>-0.01</v>
      </c>
      <c r="V140" s="5">
        <v>-0.01</v>
      </c>
      <c r="W140" s="5">
        <v>-0.01</v>
      </c>
      <c r="X140" s="5">
        <v>-0.01</v>
      </c>
      <c r="Y140" s="5">
        <v>-0.01</v>
      </c>
      <c r="Z140" s="5">
        <v>0</v>
      </c>
      <c r="AA140" s="78">
        <v>75.949999999999974</v>
      </c>
      <c r="AB140" s="8">
        <v>2</v>
      </c>
      <c r="AC140" s="1"/>
    </row>
    <row r="141" spans="1:29" ht="13.5" customHeight="1" x14ac:dyDescent="0.25">
      <c r="A141" s="80"/>
      <c r="B141" s="5">
        <v>2529</v>
      </c>
      <c r="C141" s="11" t="s">
        <v>401</v>
      </c>
      <c r="D141" s="11" t="s">
        <v>402</v>
      </c>
      <c r="E141" s="5">
        <v>72</v>
      </c>
      <c r="F141" s="5">
        <v>-0.01</v>
      </c>
      <c r="G141" s="5">
        <v>-0.01</v>
      </c>
      <c r="H141" s="5">
        <v>-0.01</v>
      </c>
      <c r="I141" s="5">
        <v>-0.01</v>
      </c>
      <c r="J141" s="5">
        <v>-0.01</v>
      </c>
      <c r="K141" s="5">
        <v>-0.01</v>
      </c>
      <c r="L141" s="5">
        <v>-0.01</v>
      </c>
      <c r="M141" s="5">
        <v>-0.01</v>
      </c>
      <c r="N141" s="5">
        <v>-0.01</v>
      </c>
      <c r="O141" s="5">
        <v>-0.01</v>
      </c>
      <c r="P141" s="5">
        <v>-0.01</v>
      </c>
      <c r="Q141" s="5">
        <v>-0.01</v>
      </c>
      <c r="R141" s="5">
        <v>-0.01</v>
      </c>
      <c r="S141" s="5">
        <v>-0.01</v>
      </c>
      <c r="T141" s="5">
        <v>-0.01</v>
      </c>
      <c r="U141" s="5">
        <v>-0.01</v>
      </c>
      <c r="V141" s="5">
        <v>-0.01</v>
      </c>
      <c r="W141" s="5">
        <v>-0.01</v>
      </c>
      <c r="X141" s="5">
        <v>-0.01</v>
      </c>
      <c r="Y141" s="5">
        <v>-0.01</v>
      </c>
      <c r="Z141" s="5">
        <v>-0.01</v>
      </c>
      <c r="AA141" s="78">
        <v>71.939999999999969</v>
      </c>
      <c r="AB141" s="8">
        <v>1</v>
      </c>
      <c r="AC141" s="1"/>
    </row>
    <row r="142" spans="1:29" ht="13.5" customHeight="1" x14ac:dyDescent="0.25">
      <c r="A142" s="80"/>
      <c r="B142" s="5">
        <v>1094</v>
      </c>
      <c r="C142" s="11" t="s">
        <v>377</v>
      </c>
      <c r="D142" s="11" t="s">
        <v>378</v>
      </c>
      <c r="E142" s="5">
        <v>68</v>
      </c>
      <c r="F142" s="5">
        <v>0</v>
      </c>
      <c r="G142" s="5">
        <v>-0.01</v>
      </c>
      <c r="H142" s="5">
        <v>-0.01</v>
      </c>
      <c r="I142" s="5">
        <v>-0.01</v>
      </c>
      <c r="J142" s="5">
        <v>-0.01</v>
      </c>
      <c r="K142" s="5">
        <v>-0.01</v>
      </c>
      <c r="L142" s="5">
        <v>-0.01</v>
      </c>
      <c r="M142" s="5">
        <v>-0.01</v>
      </c>
      <c r="N142" s="5">
        <v>-0.01</v>
      </c>
      <c r="O142" s="5">
        <v>-0.01</v>
      </c>
      <c r="P142" s="5">
        <v>-0.01</v>
      </c>
      <c r="Q142" s="5">
        <v>-0.01</v>
      </c>
      <c r="R142" s="5">
        <v>-0.01</v>
      </c>
      <c r="S142" s="5">
        <v>-0.01</v>
      </c>
      <c r="T142" s="5">
        <v>-0.01</v>
      </c>
      <c r="U142" s="5">
        <v>-0.01</v>
      </c>
      <c r="V142" s="5">
        <v>-0.01</v>
      </c>
      <c r="W142" s="5">
        <v>-0.01</v>
      </c>
      <c r="X142" s="5">
        <v>-0.01</v>
      </c>
      <c r="Y142" s="5">
        <v>-0.01</v>
      </c>
      <c r="Z142" s="5">
        <v>-0.01</v>
      </c>
      <c r="AA142" s="78">
        <v>67.949999999999974</v>
      </c>
      <c r="AB142" s="8">
        <v>2</v>
      </c>
      <c r="AC142" s="1"/>
    </row>
    <row r="143" spans="1:29" ht="13.5" customHeight="1" x14ac:dyDescent="0.25">
      <c r="A143" s="80"/>
      <c r="B143" s="5">
        <v>122</v>
      </c>
      <c r="C143" s="11" t="s">
        <v>393</v>
      </c>
      <c r="D143" s="11" t="s">
        <v>394</v>
      </c>
      <c r="E143" s="5">
        <v>68</v>
      </c>
      <c r="F143" s="5">
        <v>-0.01</v>
      </c>
      <c r="G143" s="5">
        <v>-0.01</v>
      </c>
      <c r="H143" s="5">
        <v>-0.01</v>
      </c>
      <c r="I143" s="5">
        <v>-0.01</v>
      </c>
      <c r="J143" s="5">
        <v>-0.01</v>
      </c>
      <c r="K143" s="5">
        <v>-0.01</v>
      </c>
      <c r="L143" s="5">
        <v>-0.01</v>
      </c>
      <c r="M143" s="5">
        <v>-0.01</v>
      </c>
      <c r="N143" s="5">
        <v>-0.01</v>
      </c>
      <c r="O143" s="5">
        <v>-0.01</v>
      </c>
      <c r="P143" s="5">
        <v>-0.01</v>
      </c>
      <c r="Q143" s="5">
        <v>-0.01</v>
      </c>
      <c r="R143" s="5">
        <v>-0.01</v>
      </c>
      <c r="S143" s="5">
        <v>-0.01</v>
      </c>
      <c r="T143" s="5">
        <v>-0.01</v>
      </c>
      <c r="U143" s="5">
        <v>-0.01</v>
      </c>
      <c r="V143" s="5">
        <v>-0.01</v>
      </c>
      <c r="W143" s="5">
        <v>-0.01</v>
      </c>
      <c r="X143" s="5">
        <v>-0.01</v>
      </c>
      <c r="Y143" s="5">
        <v>-0.01</v>
      </c>
      <c r="Z143" s="5">
        <v>-0.01</v>
      </c>
      <c r="AA143" s="78">
        <v>67.939999999999969</v>
      </c>
      <c r="AB143" s="8">
        <v>1</v>
      </c>
      <c r="AC143" s="1"/>
    </row>
    <row r="144" spans="1:29" ht="13.5" customHeight="1" x14ac:dyDescent="0.25">
      <c r="A144" s="80"/>
      <c r="B144" s="5">
        <v>4249</v>
      </c>
      <c r="C144" s="11" t="s">
        <v>260</v>
      </c>
      <c r="D144" s="11" t="s">
        <v>122</v>
      </c>
      <c r="E144" s="5">
        <v>46</v>
      </c>
      <c r="F144" s="5">
        <v>20</v>
      </c>
      <c r="G144" s="5">
        <v>0</v>
      </c>
      <c r="H144" s="5">
        <v>-0.01</v>
      </c>
      <c r="I144" s="5">
        <v>-0.01</v>
      </c>
      <c r="J144" s="5">
        <v>-0.01</v>
      </c>
      <c r="K144" s="5">
        <v>-0.01</v>
      </c>
      <c r="L144" s="5">
        <v>-0.01</v>
      </c>
      <c r="M144" s="5">
        <v>-0.01</v>
      </c>
      <c r="N144" s="5">
        <v>-0.01</v>
      </c>
      <c r="O144" s="5">
        <v>-0.01</v>
      </c>
      <c r="P144" s="5">
        <v>-0.01</v>
      </c>
      <c r="Q144" s="5">
        <v>-0.01</v>
      </c>
      <c r="R144" s="5">
        <v>-0.01</v>
      </c>
      <c r="S144" s="5">
        <v>-0.01</v>
      </c>
      <c r="T144" s="5">
        <v>-0.01</v>
      </c>
      <c r="U144" s="5">
        <v>-0.01</v>
      </c>
      <c r="V144" s="5">
        <v>-0.01</v>
      </c>
      <c r="W144" s="5">
        <v>-0.01</v>
      </c>
      <c r="X144" s="5">
        <v>-0.01</v>
      </c>
      <c r="Y144" s="5">
        <v>-0.01</v>
      </c>
      <c r="Z144" s="5">
        <v>-0.01</v>
      </c>
      <c r="AA144" s="78">
        <v>65.95999999999998</v>
      </c>
      <c r="AB144" s="8">
        <v>3</v>
      </c>
      <c r="AC144" s="1"/>
    </row>
    <row r="145" spans="1:29" ht="13.5" customHeight="1" x14ac:dyDescent="0.25">
      <c r="A145" s="80"/>
      <c r="B145" s="5">
        <v>2518</v>
      </c>
      <c r="C145" s="11" t="s">
        <v>284</v>
      </c>
      <c r="D145" s="11" t="s">
        <v>54</v>
      </c>
      <c r="E145" s="5">
        <v>46</v>
      </c>
      <c r="F145" s="5">
        <v>12</v>
      </c>
      <c r="G145" s="5">
        <v>-0.01</v>
      </c>
      <c r="H145" s="5">
        <v>-0.01</v>
      </c>
      <c r="I145" s="5">
        <v>-0.01</v>
      </c>
      <c r="J145" s="5">
        <v>-0.01</v>
      </c>
      <c r="K145" s="5">
        <v>-0.01</v>
      </c>
      <c r="L145" s="5">
        <v>-0.01</v>
      </c>
      <c r="M145" s="5">
        <v>-0.01</v>
      </c>
      <c r="N145" s="5">
        <v>-0.01</v>
      </c>
      <c r="O145" s="5">
        <v>-0.01</v>
      </c>
      <c r="P145" s="5">
        <v>-0.01</v>
      </c>
      <c r="Q145" s="5">
        <v>-0.01</v>
      </c>
      <c r="R145" s="5">
        <v>-0.01</v>
      </c>
      <c r="S145" s="5">
        <v>-0.01</v>
      </c>
      <c r="T145" s="5">
        <v>-0.01</v>
      </c>
      <c r="U145" s="5">
        <v>-0.01</v>
      </c>
      <c r="V145" s="5">
        <v>-0.01</v>
      </c>
      <c r="W145" s="5">
        <v>-0.01</v>
      </c>
      <c r="X145" s="5">
        <v>-0.01</v>
      </c>
      <c r="Y145" s="5">
        <v>-0.01</v>
      </c>
      <c r="Z145" s="5">
        <v>5</v>
      </c>
      <c r="AA145" s="78">
        <v>62.960000000000008</v>
      </c>
      <c r="AB145" s="8">
        <v>3</v>
      </c>
      <c r="AC145" s="1"/>
    </row>
    <row r="146" spans="1:29" ht="13.5" customHeight="1" x14ac:dyDescent="0.25">
      <c r="A146" s="80"/>
      <c r="B146" s="5">
        <v>4645</v>
      </c>
      <c r="C146" s="11" t="s">
        <v>379</v>
      </c>
      <c r="D146" s="11" t="s">
        <v>380</v>
      </c>
      <c r="E146" s="5">
        <v>60</v>
      </c>
      <c r="F146" s="5">
        <v>-0.01</v>
      </c>
      <c r="G146" s="5">
        <v>-0.01</v>
      </c>
      <c r="H146" s="5">
        <v>-0.01</v>
      </c>
      <c r="I146" s="5">
        <v>-0.01</v>
      </c>
      <c r="J146" s="5">
        <v>-0.01</v>
      </c>
      <c r="K146" s="5">
        <v>-0.01</v>
      </c>
      <c r="L146" s="5">
        <v>-0.01</v>
      </c>
      <c r="M146" s="5">
        <v>-0.01</v>
      </c>
      <c r="N146" s="5">
        <v>-0.01</v>
      </c>
      <c r="O146" s="5">
        <v>-0.01</v>
      </c>
      <c r="P146" s="5">
        <v>-0.01</v>
      </c>
      <c r="Q146" s="5">
        <v>-0.01</v>
      </c>
      <c r="R146" s="5">
        <v>-0.01</v>
      </c>
      <c r="S146" s="5">
        <v>-0.01</v>
      </c>
      <c r="T146" s="5">
        <v>-0.01</v>
      </c>
      <c r="U146" s="5">
        <v>-0.01</v>
      </c>
      <c r="V146" s="5">
        <v>-0.01</v>
      </c>
      <c r="W146" s="5">
        <v>-0.01</v>
      </c>
      <c r="X146" s="5">
        <v>-0.01</v>
      </c>
      <c r="Y146" s="5">
        <v>-0.01</v>
      </c>
      <c r="Z146" s="5">
        <v>-0.01</v>
      </c>
      <c r="AA146" s="78">
        <v>59.940000000000012</v>
      </c>
      <c r="AB146" s="8">
        <v>1</v>
      </c>
      <c r="AC146" s="1"/>
    </row>
    <row r="147" spans="1:29" ht="13.5" customHeight="1" x14ac:dyDescent="0.25">
      <c r="A147" s="80"/>
      <c r="B147" s="5">
        <v>1347</v>
      </c>
      <c r="C147" s="11" t="s">
        <v>302</v>
      </c>
      <c r="D147" s="11" t="s">
        <v>114</v>
      </c>
      <c r="E147" s="5">
        <v>52</v>
      </c>
      <c r="F147" s="5">
        <v>-0.01</v>
      </c>
      <c r="G147" s="5">
        <v>-0.01</v>
      </c>
      <c r="H147" s="5">
        <v>-0.01</v>
      </c>
      <c r="I147" s="5">
        <v>-0.01</v>
      </c>
      <c r="J147" s="5">
        <v>-0.01</v>
      </c>
      <c r="K147" s="5">
        <v>-0.01</v>
      </c>
      <c r="L147" s="5">
        <v>-0.01</v>
      </c>
      <c r="M147" s="5">
        <v>-0.01</v>
      </c>
      <c r="N147" s="5">
        <v>-0.01</v>
      </c>
      <c r="O147" s="5">
        <v>-0.01</v>
      </c>
      <c r="P147" s="5">
        <v>-0.01</v>
      </c>
      <c r="Q147" s="5">
        <v>-0.01</v>
      </c>
      <c r="R147" s="5">
        <v>-0.01</v>
      </c>
      <c r="S147" s="5">
        <v>-0.01</v>
      </c>
      <c r="T147" s="5">
        <v>-0.01</v>
      </c>
      <c r="U147" s="5">
        <v>-0.01</v>
      </c>
      <c r="V147" s="5">
        <v>-0.01</v>
      </c>
      <c r="W147" s="5">
        <v>-0.01</v>
      </c>
      <c r="X147" s="5">
        <v>-0.01</v>
      </c>
      <c r="Y147" s="5">
        <v>-0.01</v>
      </c>
      <c r="Z147" s="5">
        <v>0</v>
      </c>
      <c r="AA147" s="78">
        <v>51.95000000000001</v>
      </c>
      <c r="AB147" s="8">
        <v>2</v>
      </c>
      <c r="AC147" s="1"/>
    </row>
    <row r="148" spans="1:29" ht="13.5" customHeight="1" x14ac:dyDescent="0.25">
      <c r="A148" s="80"/>
      <c r="B148" s="5">
        <v>770</v>
      </c>
      <c r="C148" s="11" t="s">
        <v>368</v>
      </c>
      <c r="D148" s="11" t="s">
        <v>369</v>
      </c>
      <c r="E148" s="5">
        <v>49</v>
      </c>
      <c r="F148" s="5">
        <v>-0.01</v>
      </c>
      <c r="G148" s="5">
        <v>-0.01</v>
      </c>
      <c r="H148" s="5">
        <v>-0.01</v>
      </c>
      <c r="I148" s="5">
        <v>-0.01</v>
      </c>
      <c r="J148" s="5">
        <v>-0.01</v>
      </c>
      <c r="K148" s="5">
        <v>-0.01</v>
      </c>
      <c r="L148" s="5">
        <v>-0.01</v>
      </c>
      <c r="M148" s="5">
        <v>-0.01</v>
      </c>
      <c r="N148" s="5">
        <v>-0.01</v>
      </c>
      <c r="O148" s="5">
        <v>-0.01</v>
      </c>
      <c r="P148" s="5">
        <v>-0.01</v>
      </c>
      <c r="Q148" s="5">
        <v>-0.01</v>
      </c>
      <c r="R148" s="5">
        <v>-0.01</v>
      </c>
      <c r="S148" s="5">
        <v>-0.01</v>
      </c>
      <c r="T148" s="5">
        <v>-0.01</v>
      </c>
      <c r="U148" s="5">
        <v>-0.01</v>
      </c>
      <c r="V148" s="5">
        <v>-0.01</v>
      </c>
      <c r="W148" s="5">
        <v>-0.01</v>
      </c>
      <c r="X148" s="5">
        <v>-0.01</v>
      </c>
      <c r="Y148" s="5">
        <v>-0.01</v>
      </c>
      <c r="Z148" s="5">
        <v>-0.01</v>
      </c>
      <c r="AA148" s="78">
        <v>48.940000000000012</v>
      </c>
      <c r="AB148" s="8">
        <v>1</v>
      </c>
      <c r="AC148" s="1"/>
    </row>
    <row r="149" spans="1:29" ht="13.5" customHeight="1" x14ac:dyDescent="0.25">
      <c r="A149" s="80"/>
      <c r="B149" s="5">
        <v>1588</v>
      </c>
      <c r="C149" s="11" t="s">
        <v>307</v>
      </c>
      <c r="D149" s="11" t="s">
        <v>124</v>
      </c>
      <c r="E149" s="5">
        <v>-0.01</v>
      </c>
      <c r="F149" s="5">
        <v>-0.01</v>
      </c>
      <c r="G149" s="5">
        <v>-0.01</v>
      </c>
      <c r="H149" s="5">
        <v>-0.01</v>
      </c>
      <c r="I149" s="5">
        <v>-0.01</v>
      </c>
      <c r="J149" s="5">
        <v>-0.01</v>
      </c>
      <c r="K149" s="5">
        <v>-0.01</v>
      </c>
      <c r="L149" s="5">
        <v>-0.01</v>
      </c>
      <c r="M149" s="5">
        <v>-0.01</v>
      </c>
      <c r="N149" s="5">
        <v>-0.01</v>
      </c>
      <c r="O149" s="5">
        <v>-0.01</v>
      </c>
      <c r="P149" s="5">
        <v>-0.01</v>
      </c>
      <c r="Q149" s="5">
        <v>-0.01</v>
      </c>
      <c r="R149" s="5">
        <v>-0.01</v>
      </c>
      <c r="S149" s="5">
        <v>-0.01</v>
      </c>
      <c r="T149" s="5">
        <v>-0.01</v>
      </c>
      <c r="U149" s="5">
        <v>-0.01</v>
      </c>
      <c r="V149" s="5">
        <v>-0.01</v>
      </c>
      <c r="W149" s="5">
        <v>-0.01</v>
      </c>
      <c r="X149" s="5">
        <v>-0.01</v>
      </c>
      <c r="Y149" s="5">
        <v>-0.01</v>
      </c>
      <c r="Z149" s="5">
        <v>46</v>
      </c>
      <c r="AA149" s="78">
        <v>45.94</v>
      </c>
      <c r="AB149" s="8">
        <v>1</v>
      </c>
      <c r="AC149" s="1"/>
    </row>
    <row r="150" spans="1:29" ht="13.5" customHeight="1" x14ac:dyDescent="0.25">
      <c r="A150" s="80"/>
      <c r="B150" s="5">
        <v>2410</v>
      </c>
      <c r="C150" s="11" t="s">
        <v>306</v>
      </c>
      <c r="D150" s="11" t="s">
        <v>153</v>
      </c>
      <c r="E150" s="5">
        <v>43</v>
      </c>
      <c r="F150" s="5">
        <v>0</v>
      </c>
      <c r="G150" s="5">
        <v>0</v>
      </c>
      <c r="H150" s="5">
        <v>-0.01</v>
      </c>
      <c r="I150" s="5">
        <v>-0.01</v>
      </c>
      <c r="J150" s="5">
        <v>-0.01</v>
      </c>
      <c r="K150" s="5">
        <v>-0.01</v>
      </c>
      <c r="L150" s="5">
        <v>-0.01</v>
      </c>
      <c r="M150" s="5">
        <v>-0.01</v>
      </c>
      <c r="N150" s="5">
        <v>-0.01</v>
      </c>
      <c r="O150" s="5">
        <v>-0.01</v>
      </c>
      <c r="P150" s="5">
        <v>-0.01</v>
      </c>
      <c r="Q150" s="5">
        <v>-0.01</v>
      </c>
      <c r="R150" s="5">
        <v>-0.01</v>
      </c>
      <c r="S150" s="5">
        <v>-0.01</v>
      </c>
      <c r="T150" s="5">
        <v>-0.01</v>
      </c>
      <c r="U150" s="5">
        <v>-0.01</v>
      </c>
      <c r="V150" s="5">
        <v>-0.01</v>
      </c>
      <c r="W150" s="5">
        <v>-0.01</v>
      </c>
      <c r="X150" s="5">
        <v>-0.01</v>
      </c>
      <c r="Y150" s="5">
        <v>-0.01</v>
      </c>
      <c r="Z150" s="5">
        <v>-0.01</v>
      </c>
      <c r="AA150" s="78">
        <v>42.960000000000008</v>
      </c>
      <c r="AB150" s="8">
        <v>3</v>
      </c>
      <c r="AC150" s="1"/>
    </row>
    <row r="151" spans="1:29" ht="13.5" customHeight="1" x14ac:dyDescent="0.25">
      <c r="A151" s="80"/>
      <c r="B151" s="5">
        <v>1863</v>
      </c>
      <c r="C151" s="11" t="s">
        <v>410</v>
      </c>
      <c r="D151" s="11" t="s">
        <v>411</v>
      </c>
      <c r="E151" s="5">
        <v>43</v>
      </c>
      <c r="F151" s="5">
        <v>-0.01</v>
      </c>
      <c r="G151" s="5">
        <v>-0.01</v>
      </c>
      <c r="H151" s="5">
        <v>-0.01</v>
      </c>
      <c r="I151" s="5">
        <v>-0.01</v>
      </c>
      <c r="J151" s="5">
        <v>-0.01</v>
      </c>
      <c r="K151" s="5">
        <v>-0.01</v>
      </c>
      <c r="L151" s="5">
        <v>-0.01</v>
      </c>
      <c r="M151" s="5">
        <v>-0.01</v>
      </c>
      <c r="N151" s="5">
        <v>-0.01</v>
      </c>
      <c r="O151" s="5">
        <v>-0.01</v>
      </c>
      <c r="P151" s="5">
        <v>-0.01</v>
      </c>
      <c r="Q151" s="5">
        <v>-0.01</v>
      </c>
      <c r="R151" s="5">
        <v>-0.01</v>
      </c>
      <c r="S151" s="5">
        <v>-0.01</v>
      </c>
      <c r="T151" s="5">
        <v>-0.01</v>
      </c>
      <c r="U151" s="5">
        <v>-0.01</v>
      </c>
      <c r="V151" s="5">
        <v>-0.01</v>
      </c>
      <c r="W151" s="5">
        <v>-0.01</v>
      </c>
      <c r="X151" s="5">
        <v>-0.01</v>
      </c>
      <c r="Y151" s="5">
        <v>-0.01</v>
      </c>
      <c r="Z151" s="5">
        <v>-0.01</v>
      </c>
      <c r="AA151" s="78">
        <v>42.940000000000012</v>
      </c>
      <c r="AB151" s="8">
        <v>1</v>
      </c>
      <c r="AC151" s="1"/>
    </row>
    <row r="152" spans="1:29" ht="13.5" customHeight="1" x14ac:dyDescent="0.25">
      <c r="A152" s="80"/>
      <c r="B152" s="5">
        <v>1404</v>
      </c>
      <c r="C152" s="11" t="s">
        <v>365</v>
      </c>
      <c r="D152" s="11" t="s">
        <v>136</v>
      </c>
      <c r="E152" s="5">
        <v>37</v>
      </c>
      <c r="F152" s="5">
        <v>0</v>
      </c>
      <c r="G152" s="5">
        <v>-0.01</v>
      </c>
      <c r="H152" s="5">
        <v>-0.01</v>
      </c>
      <c r="I152" s="5">
        <v>-0.01</v>
      </c>
      <c r="J152" s="5">
        <v>-0.01</v>
      </c>
      <c r="K152" s="5">
        <v>-0.01</v>
      </c>
      <c r="L152" s="5">
        <v>-0.01</v>
      </c>
      <c r="M152" s="5">
        <v>-0.01</v>
      </c>
      <c r="N152" s="5">
        <v>-0.01</v>
      </c>
      <c r="O152" s="5">
        <v>-0.01</v>
      </c>
      <c r="P152" s="5">
        <v>-0.01</v>
      </c>
      <c r="Q152" s="5">
        <v>-0.01</v>
      </c>
      <c r="R152" s="5">
        <v>-0.01</v>
      </c>
      <c r="S152" s="5">
        <v>-0.01</v>
      </c>
      <c r="T152" s="5">
        <v>-0.01</v>
      </c>
      <c r="U152" s="5">
        <v>-0.01</v>
      </c>
      <c r="V152" s="5">
        <v>-0.01</v>
      </c>
      <c r="W152" s="5">
        <v>-0.01</v>
      </c>
      <c r="X152" s="5">
        <v>-0.01</v>
      </c>
      <c r="Y152" s="5">
        <v>-0.01</v>
      </c>
      <c r="Z152" s="5">
        <v>-0.01</v>
      </c>
      <c r="AA152" s="78">
        <v>36.95000000000001</v>
      </c>
      <c r="AB152" s="8">
        <v>2</v>
      </c>
      <c r="AC152" s="1"/>
    </row>
    <row r="153" spans="1:29" ht="13.5" customHeight="1" x14ac:dyDescent="0.25">
      <c r="A153" s="80"/>
      <c r="B153" s="5">
        <v>1280</v>
      </c>
      <c r="C153" s="11" t="s">
        <v>252</v>
      </c>
      <c r="D153" s="11" t="s">
        <v>69</v>
      </c>
      <c r="E153" s="5">
        <v>37</v>
      </c>
      <c r="F153" s="5">
        <v>0</v>
      </c>
      <c r="G153" s="5">
        <v>-0.01</v>
      </c>
      <c r="H153" s="5">
        <v>-0.01</v>
      </c>
      <c r="I153" s="5">
        <v>-0.01</v>
      </c>
      <c r="J153" s="5">
        <v>-0.01</v>
      </c>
      <c r="K153" s="5">
        <v>-0.01</v>
      </c>
      <c r="L153" s="5">
        <v>-0.01</v>
      </c>
      <c r="M153" s="5">
        <v>-0.01</v>
      </c>
      <c r="N153" s="5">
        <v>-0.01</v>
      </c>
      <c r="O153" s="5">
        <v>-0.01</v>
      </c>
      <c r="P153" s="5">
        <v>-0.01</v>
      </c>
      <c r="Q153" s="5">
        <v>-0.01</v>
      </c>
      <c r="R153" s="5">
        <v>-0.01</v>
      </c>
      <c r="S153" s="5">
        <v>-0.01</v>
      </c>
      <c r="T153" s="5">
        <v>-0.01</v>
      </c>
      <c r="U153" s="5">
        <v>-0.01</v>
      </c>
      <c r="V153" s="5">
        <v>-0.01</v>
      </c>
      <c r="W153" s="5">
        <v>-0.01</v>
      </c>
      <c r="X153" s="5">
        <v>-0.01</v>
      </c>
      <c r="Y153" s="5">
        <v>-0.01</v>
      </c>
      <c r="Z153" s="5">
        <v>-0.01</v>
      </c>
      <c r="AA153" s="78">
        <v>36.95000000000001</v>
      </c>
      <c r="AB153" s="8">
        <v>2</v>
      </c>
      <c r="AC153" s="1"/>
    </row>
    <row r="154" spans="1:29" ht="13.5" customHeight="1" x14ac:dyDescent="0.25">
      <c r="A154" s="80"/>
      <c r="B154" s="5">
        <v>527</v>
      </c>
      <c r="C154" s="11" t="s">
        <v>274</v>
      </c>
      <c r="D154" s="11" t="s">
        <v>58</v>
      </c>
      <c r="E154" s="5">
        <v>34</v>
      </c>
      <c r="F154" s="5">
        <v>-0.01</v>
      </c>
      <c r="G154" s="5">
        <v>-0.01</v>
      </c>
      <c r="H154" s="5">
        <v>-0.01</v>
      </c>
      <c r="I154" s="5">
        <v>-0.01</v>
      </c>
      <c r="J154" s="5">
        <v>-0.01</v>
      </c>
      <c r="K154" s="5">
        <v>-0.01</v>
      </c>
      <c r="L154" s="5">
        <v>-0.01</v>
      </c>
      <c r="M154" s="5">
        <v>-0.01</v>
      </c>
      <c r="N154" s="5">
        <v>-0.01</v>
      </c>
      <c r="O154" s="5">
        <v>-0.01</v>
      </c>
      <c r="P154" s="5">
        <v>-0.01</v>
      </c>
      <c r="Q154" s="5">
        <v>-0.01</v>
      </c>
      <c r="R154" s="5">
        <v>-0.01</v>
      </c>
      <c r="S154" s="5">
        <v>-0.01</v>
      </c>
      <c r="T154" s="5">
        <v>-0.01</v>
      </c>
      <c r="U154" s="5">
        <v>-0.01</v>
      </c>
      <c r="V154" s="5">
        <v>-0.01</v>
      </c>
      <c r="W154" s="5">
        <v>-0.01</v>
      </c>
      <c r="X154" s="5">
        <v>-0.01</v>
      </c>
      <c r="Y154" s="5">
        <v>-0.01</v>
      </c>
      <c r="Z154" s="5">
        <v>-0.01</v>
      </c>
      <c r="AA154" s="78">
        <v>33.940000000000012</v>
      </c>
      <c r="AB154" s="8">
        <v>1</v>
      </c>
      <c r="AC154" s="1"/>
    </row>
    <row r="155" spans="1:29" ht="13.5" customHeight="1" x14ac:dyDescent="0.25">
      <c r="A155" s="80"/>
      <c r="B155" s="5">
        <v>481</v>
      </c>
      <c r="C155" s="11" t="s">
        <v>316</v>
      </c>
      <c r="D155" s="11" t="s">
        <v>53</v>
      </c>
      <c r="E155" s="5">
        <v>0</v>
      </c>
      <c r="F155" s="5">
        <v>0</v>
      </c>
      <c r="G155" s="5">
        <v>-0.01</v>
      </c>
      <c r="H155" s="5">
        <v>-0.01</v>
      </c>
      <c r="I155" s="5">
        <v>-0.01</v>
      </c>
      <c r="J155" s="5">
        <v>-0.01</v>
      </c>
      <c r="K155" s="5">
        <v>-0.01</v>
      </c>
      <c r="L155" s="5">
        <v>-0.01</v>
      </c>
      <c r="M155" s="5">
        <v>-0.01</v>
      </c>
      <c r="N155" s="5">
        <v>-0.01</v>
      </c>
      <c r="O155" s="5">
        <v>-0.01</v>
      </c>
      <c r="P155" s="5">
        <v>-0.01</v>
      </c>
      <c r="Q155" s="5">
        <v>-0.01</v>
      </c>
      <c r="R155" s="5">
        <v>-0.01</v>
      </c>
      <c r="S155" s="5">
        <v>-0.01</v>
      </c>
      <c r="T155" s="5">
        <v>-0.01</v>
      </c>
      <c r="U155" s="5">
        <v>-0.01</v>
      </c>
      <c r="V155" s="5">
        <v>-0.01</v>
      </c>
      <c r="W155" s="5">
        <v>-0.01</v>
      </c>
      <c r="X155" s="5">
        <v>-0.01</v>
      </c>
      <c r="Y155" s="5">
        <v>-0.01</v>
      </c>
      <c r="Z155" s="5">
        <v>31</v>
      </c>
      <c r="AA155" s="78">
        <v>30.96</v>
      </c>
      <c r="AB155" s="8">
        <v>3</v>
      </c>
      <c r="AC155" s="1"/>
    </row>
    <row r="156" spans="1:29" ht="13.5" customHeight="1" x14ac:dyDescent="0.25">
      <c r="A156" s="80"/>
      <c r="B156" s="5">
        <v>4801</v>
      </c>
      <c r="C156" s="11" t="s">
        <v>437</v>
      </c>
      <c r="D156" s="11" t="s">
        <v>156</v>
      </c>
      <c r="E156" s="5">
        <v>7</v>
      </c>
      <c r="F156" s="5">
        <v>-0.01</v>
      </c>
      <c r="G156" s="5">
        <v>-0.01</v>
      </c>
      <c r="H156" s="5">
        <v>-0.01</v>
      </c>
      <c r="I156" s="5">
        <v>-0.01</v>
      </c>
      <c r="J156" s="5">
        <v>-0.01</v>
      </c>
      <c r="K156" s="5">
        <v>-0.01</v>
      </c>
      <c r="L156" s="5">
        <v>-0.01</v>
      </c>
      <c r="M156" s="5">
        <v>-0.01</v>
      </c>
      <c r="N156" s="5">
        <v>-0.01</v>
      </c>
      <c r="O156" s="5">
        <v>-0.01</v>
      </c>
      <c r="P156" s="5">
        <v>-0.01</v>
      </c>
      <c r="Q156" s="5">
        <v>-0.01</v>
      </c>
      <c r="R156" s="5">
        <v>-0.01</v>
      </c>
      <c r="S156" s="5">
        <v>-0.01</v>
      </c>
      <c r="T156" s="5">
        <v>-0.01</v>
      </c>
      <c r="U156" s="5">
        <v>-0.01</v>
      </c>
      <c r="V156" s="5">
        <v>-0.01</v>
      </c>
      <c r="W156" s="5">
        <v>-0.01</v>
      </c>
      <c r="X156" s="5">
        <v>-0.01</v>
      </c>
      <c r="Y156" s="5">
        <v>-0.01</v>
      </c>
      <c r="Z156" s="5">
        <v>24</v>
      </c>
      <c r="AA156" s="78">
        <v>30.950000000000003</v>
      </c>
      <c r="AB156" s="8">
        <v>2</v>
      </c>
      <c r="AC156" s="1"/>
    </row>
    <row r="157" spans="1:29" ht="13.5" customHeight="1" x14ac:dyDescent="0.25">
      <c r="A157" s="80"/>
      <c r="B157" s="5">
        <v>2561</v>
      </c>
      <c r="C157" s="11" t="s">
        <v>395</v>
      </c>
      <c r="D157" s="11" t="s">
        <v>396</v>
      </c>
      <c r="E157" s="5">
        <v>31</v>
      </c>
      <c r="F157" s="5">
        <v>-0.01</v>
      </c>
      <c r="G157" s="5">
        <v>-0.01</v>
      </c>
      <c r="H157" s="5">
        <v>-0.01</v>
      </c>
      <c r="I157" s="5">
        <v>-0.01</v>
      </c>
      <c r="J157" s="5">
        <v>-0.01</v>
      </c>
      <c r="K157" s="5">
        <v>-0.01</v>
      </c>
      <c r="L157" s="5">
        <v>-0.01</v>
      </c>
      <c r="M157" s="5">
        <v>-0.01</v>
      </c>
      <c r="N157" s="5">
        <v>-0.01</v>
      </c>
      <c r="O157" s="5">
        <v>-0.01</v>
      </c>
      <c r="P157" s="5">
        <v>-0.01</v>
      </c>
      <c r="Q157" s="5">
        <v>-0.01</v>
      </c>
      <c r="R157" s="5">
        <v>-0.01</v>
      </c>
      <c r="S157" s="5">
        <v>-0.01</v>
      </c>
      <c r="T157" s="5">
        <v>-0.01</v>
      </c>
      <c r="U157" s="5">
        <v>-0.01</v>
      </c>
      <c r="V157" s="5">
        <v>-0.01</v>
      </c>
      <c r="W157" s="5">
        <v>-0.01</v>
      </c>
      <c r="X157" s="5">
        <v>-0.01</v>
      </c>
      <c r="Y157" s="5">
        <v>-0.01</v>
      </c>
      <c r="Z157" s="5">
        <v>-0.01</v>
      </c>
      <c r="AA157" s="78">
        <v>30.939999999999991</v>
      </c>
      <c r="AB157" s="8">
        <v>1</v>
      </c>
      <c r="AC157" s="1"/>
    </row>
    <row r="158" spans="1:29" ht="13.5" customHeight="1" x14ac:dyDescent="0.25">
      <c r="A158" s="80"/>
      <c r="B158" s="5">
        <v>1723</v>
      </c>
      <c r="C158" s="11" t="s">
        <v>436</v>
      </c>
      <c r="D158" s="11" t="s">
        <v>15</v>
      </c>
      <c r="E158" s="5">
        <v>20</v>
      </c>
      <c r="F158" s="5">
        <v>-0.01</v>
      </c>
      <c r="G158" s="5">
        <v>-0.01</v>
      </c>
      <c r="H158" s="5">
        <v>-0.01</v>
      </c>
      <c r="I158" s="5">
        <v>-0.01</v>
      </c>
      <c r="J158" s="5">
        <v>-0.01</v>
      </c>
      <c r="K158" s="5">
        <v>-0.01</v>
      </c>
      <c r="L158" s="5">
        <v>-0.01</v>
      </c>
      <c r="M158" s="5">
        <v>-0.01</v>
      </c>
      <c r="N158" s="5">
        <v>-0.01</v>
      </c>
      <c r="O158" s="5">
        <v>-0.01</v>
      </c>
      <c r="P158" s="5">
        <v>-0.01</v>
      </c>
      <c r="Q158" s="5">
        <v>-0.01</v>
      </c>
      <c r="R158" s="5">
        <v>-0.01</v>
      </c>
      <c r="S158" s="5">
        <v>-0.01</v>
      </c>
      <c r="T158" s="5">
        <v>-0.01</v>
      </c>
      <c r="U158" s="5">
        <v>-0.01</v>
      </c>
      <c r="V158" s="5">
        <v>-0.01</v>
      </c>
      <c r="W158" s="5">
        <v>-0.01</v>
      </c>
      <c r="X158" s="5">
        <v>-0.01</v>
      </c>
      <c r="Y158" s="5">
        <v>-0.01</v>
      </c>
      <c r="Z158" s="5">
        <v>0</v>
      </c>
      <c r="AA158" s="78">
        <v>19.949999999999992</v>
      </c>
      <c r="AB158" s="8">
        <v>2</v>
      </c>
      <c r="AC158" s="1"/>
    </row>
    <row r="159" spans="1:29" ht="13.5" customHeight="1" x14ac:dyDescent="0.25">
      <c r="A159" s="80"/>
      <c r="B159" s="5">
        <v>6319</v>
      </c>
      <c r="C159" s="11" t="s">
        <v>388</v>
      </c>
      <c r="D159" s="11" t="s">
        <v>376</v>
      </c>
      <c r="E159" s="5">
        <v>18</v>
      </c>
      <c r="F159" s="5">
        <v>0</v>
      </c>
      <c r="G159" s="5">
        <v>0</v>
      </c>
      <c r="H159" s="5">
        <v>-0.01</v>
      </c>
      <c r="I159" s="5">
        <v>-0.01</v>
      </c>
      <c r="J159" s="5">
        <v>-0.01</v>
      </c>
      <c r="K159" s="5">
        <v>-0.01</v>
      </c>
      <c r="L159" s="5">
        <v>-0.01</v>
      </c>
      <c r="M159" s="5">
        <v>-0.01</v>
      </c>
      <c r="N159" s="5">
        <v>-0.01</v>
      </c>
      <c r="O159" s="5">
        <v>-0.01</v>
      </c>
      <c r="P159" s="5">
        <v>-0.01</v>
      </c>
      <c r="Q159" s="5">
        <v>-0.01</v>
      </c>
      <c r="R159" s="5">
        <v>-0.01</v>
      </c>
      <c r="S159" s="5">
        <v>-0.01</v>
      </c>
      <c r="T159" s="5">
        <v>-0.01</v>
      </c>
      <c r="U159" s="5">
        <v>-0.01</v>
      </c>
      <c r="V159" s="5">
        <v>-0.01</v>
      </c>
      <c r="W159" s="5">
        <v>-0.01</v>
      </c>
      <c r="X159" s="5">
        <v>-0.01</v>
      </c>
      <c r="Y159" s="5">
        <v>-0.01</v>
      </c>
      <c r="Z159" s="5">
        <v>-0.01</v>
      </c>
      <c r="AA159" s="78">
        <v>17.959999999999994</v>
      </c>
      <c r="AB159" s="8">
        <v>3</v>
      </c>
      <c r="AC159" s="1"/>
    </row>
    <row r="160" spans="1:29" ht="13.5" customHeight="1" x14ac:dyDescent="0.25">
      <c r="A160" s="80"/>
      <c r="B160" s="5">
        <v>2599</v>
      </c>
      <c r="C160" s="11" t="s">
        <v>381</v>
      </c>
      <c r="D160" s="11" t="s">
        <v>73</v>
      </c>
      <c r="E160" s="5">
        <v>18</v>
      </c>
      <c r="F160" s="5">
        <v>-0.01</v>
      </c>
      <c r="G160" s="5">
        <v>-0.01</v>
      </c>
      <c r="H160" s="5">
        <v>-0.01</v>
      </c>
      <c r="I160" s="5">
        <v>-0.01</v>
      </c>
      <c r="J160" s="5">
        <v>-0.01</v>
      </c>
      <c r="K160" s="5">
        <v>-0.01</v>
      </c>
      <c r="L160" s="5">
        <v>-0.01</v>
      </c>
      <c r="M160" s="5">
        <v>-0.01</v>
      </c>
      <c r="N160" s="5">
        <v>-0.01</v>
      </c>
      <c r="O160" s="5">
        <v>-0.01</v>
      </c>
      <c r="P160" s="5">
        <v>-0.01</v>
      </c>
      <c r="Q160" s="5">
        <v>-0.01</v>
      </c>
      <c r="R160" s="5">
        <v>-0.01</v>
      </c>
      <c r="S160" s="5">
        <v>-0.01</v>
      </c>
      <c r="T160" s="5">
        <v>-0.01</v>
      </c>
      <c r="U160" s="5">
        <v>-0.01</v>
      </c>
      <c r="V160" s="5">
        <v>-0.01</v>
      </c>
      <c r="W160" s="5">
        <v>-0.01</v>
      </c>
      <c r="X160" s="5">
        <v>-0.01</v>
      </c>
      <c r="Y160" s="5">
        <v>-0.01</v>
      </c>
      <c r="Z160" s="5">
        <v>-0.01</v>
      </c>
      <c r="AA160" s="78">
        <v>17.939999999999991</v>
      </c>
      <c r="AB160" s="8">
        <v>1</v>
      </c>
      <c r="AC160" s="1"/>
    </row>
    <row r="161" spans="1:29" ht="13.5" customHeight="1" x14ac:dyDescent="0.25">
      <c r="A161" s="80"/>
      <c r="B161" s="5">
        <v>1781</v>
      </c>
      <c r="C161" s="11" t="s">
        <v>285</v>
      </c>
      <c r="D161" s="11" t="s">
        <v>123</v>
      </c>
      <c r="E161" s="5">
        <v>14</v>
      </c>
      <c r="F161" s="5">
        <v>0</v>
      </c>
      <c r="G161" s="5">
        <v>0</v>
      </c>
      <c r="H161" s="5">
        <v>-0.01</v>
      </c>
      <c r="I161" s="5">
        <v>-0.01</v>
      </c>
      <c r="J161" s="5">
        <v>-0.01</v>
      </c>
      <c r="K161" s="5">
        <v>-0.01</v>
      </c>
      <c r="L161" s="5">
        <v>-0.01</v>
      </c>
      <c r="M161" s="5">
        <v>-0.01</v>
      </c>
      <c r="N161" s="5">
        <v>-0.01</v>
      </c>
      <c r="O161" s="5">
        <v>-0.01</v>
      </c>
      <c r="P161" s="5">
        <v>-0.01</v>
      </c>
      <c r="Q161" s="5">
        <v>-0.01</v>
      </c>
      <c r="R161" s="5">
        <v>-0.01</v>
      </c>
      <c r="S161" s="5">
        <v>-0.01</v>
      </c>
      <c r="T161" s="5">
        <v>-0.01</v>
      </c>
      <c r="U161" s="5">
        <v>-0.01</v>
      </c>
      <c r="V161" s="5">
        <v>-0.01</v>
      </c>
      <c r="W161" s="5">
        <v>-0.01</v>
      </c>
      <c r="X161" s="5">
        <v>-0.01</v>
      </c>
      <c r="Y161" s="5">
        <v>-0.01</v>
      </c>
      <c r="Z161" s="5">
        <v>-0.01</v>
      </c>
      <c r="AA161" s="78">
        <v>13.96</v>
      </c>
      <c r="AB161" s="8">
        <v>3</v>
      </c>
      <c r="AC161" s="1"/>
    </row>
    <row r="162" spans="1:29" ht="13.5" customHeight="1" x14ac:dyDescent="0.25">
      <c r="A162" s="80"/>
      <c r="B162" s="5">
        <v>2372</v>
      </c>
      <c r="C162" s="11" t="s">
        <v>412</v>
      </c>
      <c r="D162" s="11" t="s">
        <v>141</v>
      </c>
      <c r="E162" s="5">
        <v>14</v>
      </c>
      <c r="F162" s="5">
        <v>-0.01</v>
      </c>
      <c r="G162" s="5">
        <v>-0.01</v>
      </c>
      <c r="H162" s="5">
        <v>-0.01</v>
      </c>
      <c r="I162" s="5">
        <v>-0.01</v>
      </c>
      <c r="J162" s="5">
        <v>-0.01</v>
      </c>
      <c r="K162" s="5">
        <v>-0.01</v>
      </c>
      <c r="L162" s="5">
        <v>-0.01</v>
      </c>
      <c r="M162" s="5">
        <v>-0.01</v>
      </c>
      <c r="N162" s="5">
        <v>-0.01</v>
      </c>
      <c r="O162" s="5">
        <v>-0.01</v>
      </c>
      <c r="P162" s="5">
        <v>-0.01</v>
      </c>
      <c r="Q162" s="5">
        <v>-0.01</v>
      </c>
      <c r="R162" s="5">
        <v>-0.01</v>
      </c>
      <c r="S162" s="5">
        <v>-0.01</v>
      </c>
      <c r="T162" s="5">
        <v>-0.01</v>
      </c>
      <c r="U162" s="5">
        <v>-0.01</v>
      </c>
      <c r="V162" s="5">
        <v>-0.01</v>
      </c>
      <c r="W162" s="5">
        <v>-0.01</v>
      </c>
      <c r="X162" s="5">
        <v>-0.01</v>
      </c>
      <c r="Y162" s="5">
        <v>-0.01</v>
      </c>
      <c r="Z162" s="5">
        <v>-0.01</v>
      </c>
      <c r="AA162" s="78">
        <v>13.940000000000001</v>
      </c>
      <c r="AB162" s="8">
        <v>1</v>
      </c>
      <c r="AC162" s="1"/>
    </row>
    <row r="163" spans="1:29" ht="13.5" customHeight="1" x14ac:dyDescent="0.25">
      <c r="A163" s="80"/>
      <c r="B163" s="5">
        <v>852</v>
      </c>
      <c r="C163" s="11" t="s">
        <v>292</v>
      </c>
      <c r="D163" s="11" t="s">
        <v>118</v>
      </c>
      <c r="E163" s="5">
        <v>14</v>
      </c>
      <c r="F163" s="5">
        <v>-0.01</v>
      </c>
      <c r="G163" s="5">
        <v>-0.01</v>
      </c>
      <c r="H163" s="5">
        <v>-0.01</v>
      </c>
      <c r="I163" s="5">
        <v>-0.01</v>
      </c>
      <c r="J163" s="5">
        <v>-0.01</v>
      </c>
      <c r="K163" s="5">
        <v>-0.01</v>
      </c>
      <c r="L163" s="5">
        <v>-0.01</v>
      </c>
      <c r="M163" s="5">
        <v>-0.01</v>
      </c>
      <c r="N163" s="5">
        <v>-0.01</v>
      </c>
      <c r="O163" s="5">
        <v>-0.01</v>
      </c>
      <c r="P163" s="5">
        <v>-0.01</v>
      </c>
      <c r="Q163" s="5">
        <v>-0.01</v>
      </c>
      <c r="R163" s="5">
        <v>-0.01</v>
      </c>
      <c r="S163" s="5">
        <v>-0.01</v>
      </c>
      <c r="T163" s="5">
        <v>-0.01</v>
      </c>
      <c r="U163" s="5">
        <v>-0.01</v>
      </c>
      <c r="V163" s="5">
        <v>-0.01</v>
      </c>
      <c r="W163" s="5">
        <v>-0.01</v>
      </c>
      <c r="X163" s="5">
        <v>-0.01</v>
      </c>
      <c r="Y163" s="5">
        <v>-0.01</v>
      </c>
      <c r="Z163" s="5">
        <v>-0.01</v>
      </c>
      <c r="AA163" s="78">
        <v>13.940000000000001</v>
      </c>
      <c r="AB163" s="8">
        <v>1</v>
      </c>
      <c r="AC163" s="76"/>
    </row>
    <row r="164" spans="1:29" ht="13.5" customHeight="1" x14ac:dyDescent="0.25">
      <c r="A164" s="80"/>
      <c r="B164" s="5">
        <v>6112</v>
      </c>
      <c r="C164" s="11" t="s">
        <v>351</v>
      </c>
      <c r="D164" s="11" t="s">
        <v>194</v>
      </c>
      <c r="E164" s="5">
        <v>6</v>
      </c>
      <c r="F164" s="5">
        <v>3</v>
      </c>
      <c r="G164" s="5">
        <v>0</v>
      </c>
      <c r="H164" s="5">
        <v>-0.01</v>
      </c>
      <c r="I164" s="5">
        <v>-0.01</v>
      </c>
      <c r="J164" s="5">
        <v>-0.01</v>
      </c>
      <c r="K164" s="5">
        <v>-0.01</v>
      </c>
      <c r="L164" s="5">
        <v>-0.01</v>
      </c>
      <c r="M164" s="5">
        <v>-0.01</v>
      </c>
      <c r="N164" s="5">
        <v>-0.01</v>
      </c>
      <c r="O164" s="5">
        <v>-0.01</v>
      </c>
      <c r="P164" s="5">
        <v>-0.01</v>
      </c>
      <c r="Q164" s="5">
        <v>-0.01</v>
      </c>
      <c r="R164" s="5">
        <v>-0.01</v>
      </c>
      <c r="S164" s="5">
        <v>-0.01</v>
      </c>
      <c r="T164" s="5">
        <v>-0.01</v>
      </c>
      <c r="U164" s="5">
        <v>-0.01</v>
      </c>
      <c r="V164" s="5">
        <v>-0.01</v>
      </c>
      <c r="W164" s="5">
        <v>-0.01</v>
      </c>
      <c r="X164" s="5">
        <v>-0.01</v>
      </c>
      <c r="Y164" s="5">
        <v>-0.01</v>
      </c>
      <c r="Z164" s="5">
        <v>-0.01</v>
      </c>
      <c r="AA164" s="78">
        <v>8.9600000000000009</v>
      </c>
      <c r="AB164" s="8">
        <v>3</v>
      </c>
      <c r="AC164" s="76"/>
    </row>
    <row r="165" spans="1:29" ht="13.5" customHeight="1" x14ac:dyDescent="0.25">
      <c r="A165" s="80"/>
      <c r="B165" s="5">
        <v>2976</v>
      </c>
      <c r="C165" s="11" t="s">
        <v>244</v>
      </c>
      <c r="D165" s="11" t="s">
        <v>117</v>
      </c>
      <c r="E165" s="5">
        <v>8</v>
      </c>
      <c r="F165" s="5">
        <v>-0.01</v>
      </c>
      <c r="G165" s="5">
        <v>-0.01</v>
      </c>
      <c r="H165" s="5">
        <v>-0.01</v>
      </c>
      <c r="I165" s="5">
        <v>-0.01</v>
      </c>
      <c r="J165" s="5">
        <v>-0.01</v>
      </c>
      <c r="K165" s="5">
        <v>-0.01</v>
      </c>
      <c r="L165" s="5">
        <v>-0.01</v>
      </c>
      <c r="M165" s="5">
        <v>-0.01</v>
      </c>
      <c r="N165" s="5">
        <v>-0.01</v>
      </c>
      <c r="O165" s="5">
        <v>-0.01</v>
      </c>
      <c r="P165" s="5">
        <v>-0.01</v>
      </c>
      <c r="Q165" s="5">
        <v>-0.01</v>
      </c>
      <c r="R165" s="5">
        <v>-0.01</v>
      </c>
      <c r="S165" s="5">
        <v>-0.01</v>
      </c>
      <c r="T165" s="5">
        <v>-0.01</v>
      </c>
      <c r="U165" s="5">
        <v>-0.01</v>
      </c>
      <c r="V165" s="5">
        <v>-0.01</v>
      </c>
      <c r="W165" s="5">
        <v>-0.01</v>
      </c>
      <c r="X165" s="5">
        <v>-0.01</v>
      </c>
      <c r="Y165" s="5">
        <v>-0.01</v>
      </c>
      <c r="Z165" s="5">
        <v>-0.01</v>
      </c>
      <c r="AA165" s="78">
        <v>7.9400000000000013</v>
      </c>
      <c r="AB165" s="8">
        <v>1</v>
      </c>
      <c r="AC165" s="76"/>
    </row>
    <row r="166" spans="1:29" ht="13.5" customHeight="1" x14ac:dyDescent="0.25">
      <c r="A166" s="80"/>
      <c r="B166" s="5">
        <v>1301</v>
      </c>
      <c r="C166" s="11" t="s">
        <v>413</v>
      </c>
      <c r="D166" s="11" t="s">
        <v>376</v>
      </c>
      <c r="E166" s="5">
        <v>8</v>
      </c>
      <c r="F166" s="5">
        <v>-0.01</v>
      </c>
      <c r="G166" s="5">
        <v>-0.01</v>
      </c>
      <c r="H166" s="5">
        <v>-0.01</v>
      </c>
      <c r="I166" s="5">
        <v>-0.01</v>
      </c>
      <c r="J166" s="5">
        <v>-0.01</v>
      </c>
      <c r="K166" s="5">
        <v>-0.01</v>
      </c>
      <c r="L166" s="5">
        <v>-0.01</v>
      </c>
      <c r="M166" s="5">
        <v>-0.01</v>
      </c>
      <c r="N166" s="5">
        <v>-0.01</v>
      </c>
      <c r="O166" s="5">
        <v>-0.01</v>
      </c>
      <c r="P166" s="5">
        <v>-0.01</v>
      </c>
      <c r="Q166" s="5">
        <v>-0.01</v>
      </c>
      <c r="R166" s="5">
        <v>-0.01</v>
      </c>
      <c r="S166" s="5">
        <v>-0.01</v>
      </c>
      <c r="T166" s="5">
        <v>-0.01</v>
      </c>
      <c r="U166" s="5">
        <v>-0.01</v>
      </c>
      <c r="V166" s="5">
        <v>-0.01</v>
      </c>
      <c r="W166" s="5">
        <v>-0.01</v>
      </c>
      <c r="X166" s="5">
        <v>-0.01</v>
      </c>
      <c r="Y166" s="5">
        <v>-0.01</v>
      </c>
      <c r="Z166" s="5">
        <v>-0.01</v>
      </c>
      <c r="AA166" s="78">
        <v>7.9400000000000013</v>
      </c>
      <c r="AB166" s="8">
        <v>1</v>
      </c>
      <c r="AC166" s="76"/>
    </row>
    <row r="167" spans="1:29" ht="13.5" customHeight="1" x14ac:dyDescent="0.25">
      <c r="A167" s="80"/>
      <c r="B167" s="5">
        <v>1867</v>
      </c>
      <c r="C167" s="11" t="s">
        <v>283</v>
      </c>
      <c r="D167" s="11" t="s">
        <v>162</v>
      </c>
      <c r="E167" s="5">
        <v>7</v>
      </c>
      <c r="F167" s="5">
        <v>0</v>
      </c>
      <c r="G167" s="5">
        <v>-0.01</v>
      </c>
      <c r="H167" s="5">
        <v>-0.01</v>
      </c>
      <c r="I167" s="5">
        <v>-0.01</v>
      </c>
      <c r="J167" s="5">
        <v>-0.01</v>
      </c>
      <c r="K167" s="5">
        <v>-0.01</v>
      </c>
      <c r="L167" s="5">
        <v>-0.01</v>
      </c>
      <c r="M167" s="5">
        <v>-0.01</v>
      </c>
      <c r="N167" s="5">
        <v>-0.01</v>
      </c>
      <c r="O167" s="5">
        <v>-0.01</v>
      </c>
      <c r="P167" s="5">
        <v>-0.01</v>
      </c>
      <c r="Q167" s="5">
        <v>-0.01</v>
      </c>
      <c r="R167" s="5">
        <v>-0.01</v>
      </c>
      <c r="S167" s="5">
        <v>-0.01</v>
      </c>
      <c r="T167" s="5">
        <v>-0.01</v>
      </c>
      <c r="U167" s="5">
        <v>-0.01</v>
      </c>
      <c r="V167" s="5">
        <v>-0.01</v>
      </c>
      <c r="W167" s="5">
        <v>-0.01</v>
      </c>
      <c r="X167" s="5">
        <v>-0.01</v>
      </c>
      <c r="Y167" s="5">
        <v>-0.01</v>
      </c>
      <c r="Z167" s="5">
        <v>0</v>
      </c>
      <c r="AA167" s="78">
        <v>6.9600000000000009</v>
      </c>
      <c r="AB167" s="8">
        <v>3</v>
      </c>
      <c r="AC167" s="76"/>
    </row>
    <row r="168" spans="1:29" ht="13.5" customHeight="1" x14ac:dyDescent="0.25">
      <c r="A168" s="80"/>
      <c r="B168" s="5">
        <v>4840</v>
      </c>
      <c r="C168" s="11" t="s">
        <v>233</v>
      </c>
      <c r="D168" s="11" t="s">
        <v>164</v>
      </c>
      <c r="E168" s="5">
        <v>6</v>
      </c>
      <c r="F168" s="5">
        <v>0</v>
      </c>
      <c r="G168" s="5">
        <v>0</v>
      </c>
      <c r="H168" s="5">
        <v>-0.01</v>
      </c>
      <c r="I168" s="5">
        <v>-0.01</v>
      </c>
      <c r="J168" s="5">
        <v>-0.01</v>
      </c>
      <c r="K168" s="5">
        <v>-0.01</v>
      </c>
      <c r="L168" s="5">
        <v>-0.01</v>
      </c>
      <c r="M168" s="5">
        <v>-0.01</v>
      </c>
      <c r="N168" s="5">
        <v>-0.01</v>
      </c>
      <c r="O168" s="5">
        <v>-0.01</v>
      </c>
      <c r="P168" s="5">
        <v>-0.01</v>
      </c>
      <c r="Q168" s="5">
        <v>-0.01</v>
      </c>
      <c r="R168" s="5">
        <v>-0.01</v>
      </c>
      <c r="S168" s="5">
        <v>-0.01</v>
      </c>
      <c r="T168" s="5">
        <v>-0.01</v>
      </c>
      <c r="U168" s="5">
        <v>-0.01</v>
      </c>
      <c r="V168" s="5">
        <v>-0.01</v>
      </c>
      <c r="W168" s="5">
        <v>-0.01</v>
      </c>
      <c r="X168" s="5">
        <v>-0.01</v>
      </c>
      <c r="Y168" s="5">
        <v>-0.01</v>
      </c>
      <c r="Z168" s="5">
        <v>-0.01</v>
      </c>
      <c r="AA168" s="78">
        <v>5.9600000000000009</v>
      </c>
      <c r="AB168" s="8">
        <v>3</v>
      </c>
      <c r="AC168" s="76"/>
    </row>
    <row r="169" spans="1:29" ht="13.5" customHeight="1" x14ac:dyDescent="0.25">
      <c r="A169" s="80"/>
      <c r="B169" s="5">
        <v>1444</v>
      </c>
      <c r="C169" s="11" t="s">
        <v>311</v>
      </c>
      <c r="D169" s="11" t="s">
        <v>414</v>
      </c>
      <c r="E169" s="5">
        <v>5</v>
      </c>
      <c r="F169" s="5">
        <v>0</v>
      </c>
      <c r="G169" s="5">
        <v>-0.01</v>
      </c>
      <c r="H169" s="5">
        <v>-0.01</v>
      </c>
      <c r="I169" s="5">
        <v>-0.01</v>
      </c>
      <c r="J169" s="5">
        <v>-0.01</v>
      </c>
      <c r="K169" s="5">
        <v>-0.01</v>
      </c>
      <c r="L169" s="5">
        <v>-0.01</v>
      </c>
      <c r="M169" s="5">
        <v>-0.01</v>
      </c>
      <c r="N169" s="5">
        <v>-0.01</v>
      </c>
      <c r="O169" s="5">
        <v>-0.01</v>
      </c>
      <c r="P169" s="5">
        <v>-0.01</v>
      </c>
      <c r="Q169" s="5">
        <v>-0.01</v>
      </c>
      <c r="R169" s="5">
        <v>-0.01</v>
      </c>
      <c r="S169" s="5">
        <v>-0.01</v>
      </c>
      <c r="T169" s="5">
        <v>-0.01</v>
      </c>
      <c r="U169" s="5">
        <v>-0.01</v>
      </c>
      <c r="V169" s="5">
        <v>-0.01</v>
      </c>
      <c r="W169" s="5">
        <v>-0.01</v>
      </c>
      <c r="X169" s="5">
        <v>-0.01</v>
      </c>
      <c r="Y169" s="5">
        <v>-0.01</v>
      </c>
      <c r="Z169" s="5">
        <v>0</v>
      </c>
      <c r="AA169" s="78">
        <v>4.9600000000000009</v>
      </c>
      <c r="AB169" s="8">
        <v>3</v>
      </c>
      <c r="AC169" s="76"/>
    </row>
    <row r="170" spans="1:29" ht="13.5" customHeight="1" x14ac:dyDescent="0.25">
      <c r="A170" s="80"/>
      <c r="B170" s="5">
        <v>3809</v>
      </c>
      <c r="C170" s="11" t="s">
        <v>359</v>
      </c>
      <c r="D170" s="11" t="s">
        <v>158</v>
      </c>
      <c r="E170" s="5">
        <v>5</v>
      </c>
      <c r="F170" s="5">
        <v>0</v>
      </c>
      <c r="G170" s="5">
        <v>0</v>
      </c>
      <c r="H170" s="5">
        <v>-0.01</v>
      </c>
      <c r="I170" s="5">
        <v>-0.01</v>
      </c>
      <c r="J170" s="5">
        <v>-0.01</v>
      </c>
      <c r="K170" s="5">
        <v>-0.01</v>
      </c>
      <c r="L170" s="5">
        <v>-0.01</v>
      </c>
      <c r="M170" s="5">
        <v>-0.01</v>
      </c>
      <c r="N170" s="5">
        <v>-0.01</v>
      </c>
      <c r="O170" s="5">
        <v>-0.01</v>
      </c>
      <c r="P170" s="5">
        <v>-0.01</v>
      </c>
      <c r="Q170" s="5">
        <v>-0.01</v>
      </c>
      <c r="R170" s="5">
        <v>-0.01</v>
      </c>
      <c r="S170" s="5">
        <v>-0.01</v>
      </c>
      <c r="T170" s="5">
        <v>-0.01</v>
      </c>
      <c r="U170" s="5">
        <v>-0.01</v>
      </c>
      <c r="V170" s="5">
        <v>-0.01</v>
      </c>
      <c r="W170" s="5">
        <v>-0.01</v>
      </c>
      <c r="X170" s="5">
        <v>-0.01</v>
      </c>
      <c r="Y170" s="5">
        <v>-0.01</v>
      </c>
      <c r="Z170" s="5">
        <v>-0.01</v>
      </c>
      <c r="AA170" s="78">
        <v>4.9600000000000009</v>
      </c>
      <c r="AB170" s="8">
        <v>3</v>
      </c>
      <c r="AC170" s="76"/>
    </row>
    <row r="171" spans="1:29" ht="13.5" customHeight="1" x14ac:dyDescent="0.25">
      <c r="A171" s="80"/>
      <c r="B171" s="5">
        <v>1016</v>
      </c>
      <c r="C171" s="11" t="s">
        <v>370</v>
      </c>
      <c r="D171" s="11" t="s">
        <v>21</v>
      </c>
      <c r="E171" s="5">
        <v>5</v>
      </c>
      <c r="F171" s="5">
        <v>0</v>
      </c>
      <c r="G171" s="5">
        <v>-0.01</v>
      </c>
      <c r="H171" s="5">
        <v>-0.01</v>
      </c>
      <c r="I171" s="5">
        <v>-0.01</v>
      </c>
      <c r="J171" s="5">
        <v>-0.01</v>
      </c>
      <c r="K171" s="5">
        <v>-0.01</v>
      </c>
      <c r="L171" s="5">
        <v>-0.01</v>
      </c>
      <c r="M171" s="5">
        <v>-0.01</v>
      </c>
      <c r="N171" s="5">
        <v>-0.01</v>
      </c>
      <c r="O171" s="5">
        <v>-0.01</v>
      </c>
      <c r="P171" s="5">
        <v>-0.01</v>
      </c>
      <c r="Q171" s="5">
        <v>-0.01</v>
      </c>
      <c r="R171" s="5">
        <v>-0.01</v>
      </c>
      <c r="S171" s="5">
        <v>-0.01</v>
      </c>
      <c r="T171" s="5">
        <v>-0.01</v>
      </c>
      <c r="U171" s="5">
        <v>-0.01</v>
      </c>
      <c r="V171" s="5">
        <v>-0.01</v>
      </c>
      <c r="W171" s="5">
        <v>-0.01</v>
      </c>
      <c r="X171" s="5">
        <v>-0.01</v>
      </c>
      <c r="Y171" s="5">
        <v>-0.01</v>
      </c>
      <c r="Z171" s="5">
        <v>-0.01</v>
      </c>
      <c r="AA171" s="78">
        <v>4.9500000000000011</v>
      </c>
      <c r="AB171" s="8">
        <v>2</v>
      </c>
      <c r="AC171" s="76"/>
    </row>
    <row r="172" spans="1:29" ht="13.5" customHeight="1" x14ac:dyDescent="0.25">
      <c r="A172" s="80"/>
      <c r="B172" s="5">
        <v>4881</v>
      </c>
      <c r="C172" s="11" t="s">
        <v>268</v>
      </c>
      <c r="D172" s="11" t="s">
        <v>153</v>
      </c>
      <c r="E172" s="5">
        <v>2</v>
      </c>
      <c r="F172" s="5">
        <v>0</v>
      </c>
      <c r="G172" s="5">
        <v>-0.01</v>
      </c>
      <c r="H172" s="5">
        <v>-0.01</v>
      </c>
      <c r="I172" s="5">
        <v>-0.01</v>
      </c>
      <c r="J172" s="5">
        <v>-0.01</v>
      </c>
      <c r="K172" s="5">
        <v>-0.01</v>
      </c>
      <c r="L172" s="5">
        <v>-0.01</v>
      </c>
      <c r="M172" s="5">
        <v>-0.01</v>
      </c>
      <c r="N172" s="5">
        <v>-0.01</v>
      </c>
      <c r="O172" s="5">
        <v>-0.01</v>
      </c>
      <c r="P172" s="5">
        <v>-0.01</v>
      </c>
      <c r="Q172" s="5">
        <v>-0.01</v>
      </c>
      <c r="R172" s="5">
        <v>-0.01</v>
      </c>
      <c r="S172" s="5">
        <v>-0.01</v>
      </c>
      <c r="T172" s="5">
        <v>-0.01</v>
      </c>
      <c r="U172" s="5">
        <v>-0.01</v>
      </c>
      <c r="V172" s="5">
        <v>-0.01</v>
      </c>
      <c r="W172" s="5">
        <v>-0.01</v>
      </c>
      <c r="X172" s="5">
        <v>-0.01</v>
      </c>
      <c r="Y172" s="5">
        <v>-0.01</v>
      </c>
      <c r="Z172" s="5">
        <v>-0.01</v>
      </c>
      <c r="AA172" s="78">
        <v>1.95</v>
      </c>
      <c r="AB172" s="8">
        <v>2</v>
      </c>
      <c r="AC172" s="76"/>
    </row>
    <row r="173" spans="1:29" ht="13.5" customHeight="1" x14ac:dyDescent="0.25">
      <c r="A173" s="80"/>
      <c r="B173" s="5">
        <v>4870</v>
      </c>
      <c r="C173" s="11" t="s">
        <v>293</v>
      </c>
      <c r="D173" s="11" t="s">
        <v>11</v>
      </c>
      <c r="E173" s="5">
        <v>2</v>
      </c>
      <c r="F173" s="5">
        <v>-0.01</v>
      </c>
      <c r="G173" s="5">
        <v>-0.01</v>
      </c>
      <c r="H173" s="5">
        <v>-0.01</v>
      </c>
      <c r="I173" s="5">
        <v>-0.01</v>
      </c>
      <c r="J173" s="5">
        <v>-0.01</v>
      </c>
      <c r="K173" s="5">
        <v>-0.01</v>
      </c>
      <c r="L173" s="5">
        <v>-0.01</v>
      </c>
      <c r="M173" s="5">
        <v>-0.01</v>
      </c>
      <c r="N173" s="5">
        <v>-0.01</v>
      </c>
      <c r="O173" s="5">
        <v>-0.01</v>
      </c>
      <c r="P173" s="5">
        <v>-0.01</v>
      </c>
      <c r="Q173" s="5">
        <v>-0.01</v>
      </c>
      <c r="R173" s="5">
        <v>-0.01</v>
      </c>
      <c r="S173" s="5">
        <v>-0.01</v>
      </c>
      <c r="T173" s="5">
        <v>-0.01</v>
      </c>
      <c r="U173" s="5">
        <v>-0.01</v>
      </c>
      <c r="V173" s="5">
        <v>-0.01</v>
      </c>
      <c r="W173" s="5">
        <v>-0.01</v>
      </c>
      <c r="X173" s="5">
        <v>-0.01</v>
      </c>
      <c r="Y173" s="5">
        <v>-0.01</v>
      </c>
      <c r="Z173" s="5">
        <v>-0.01</v>
      </c>
      <c r="AA173" s="78">
        <v>1.94</v>
      </c>
      <c r="AB173" s="8">
        <v>1</v>
      </c>
      <c r="AC173" s="76"/>
    </row>
    <row r="174" spans="1:29" ht="13.5" customHeight="1" x14ac:dyDescent="0.25">
      <c r="A174" s="80"/>
      <c r="B174" s="5">
        <v>5013</v>
      </c>
      <c r="C174" s="11" t="s">
        <v>415</v>
      </c>
      <c r="D174" s="11" t="s">
        <v>414</v>
      </c>
      <c r="E174" s="5">
        <v>1</v>
      </c>
      <c r="F174" s="5">
        <v>-0.01</v>
      </c>
      <c r="G174" s="5">
        <v>-0.01</v>
      </c>
      <c r="H174" s="5">
        <v>-0.01</v>
      </c>
      <c r="I174" s="5">
        <v>-0.01</v>
      </c>
      <c r="J174" s="5">
        <v>-0.01</v>
      </c>
      <c r="K174" s="5">
        <v>-0.01</v>
      </c>
      <c r="L174" s="5">
        <v>-0.01</v>
      </c>
      <c r="M174" s="5">
        <v>-0.01</v>
      </c>
      <c r="N174" s="5">
        <v>-0.01</v>
      </c>
      <c r="O174" s="5">
        <v>-0.01</v>
      </c>
      <c r="P174" s="5">
        <v>-0.01</v>
      </c>
      <c r="Q174" s="5">
        <v>-0.01</v>
      </c>
      <c r="R174" s="5">
        <v>-0.01</v>
      </c>
      <c r="S174" s="5">
        <v>-0.01</v>
      </c>
      <c r="T174" s="5">
        <v>-0.01</v>
      </c>
      <c r="U174" s="5">
        <v>-0.01</v>
      </c>
      <c r="V174" s="5">
        <v>-0.01</v>
      </c>
      <c r="W174" s="5">
        <v>-0.01</v>
      </c>
      <c r="X174" s="5">
        <v>-0.01</v>
      </c>
      <c r="Y174" s="5">
        <v>-0.01</v>
      </c>
      <c r="Z174" s="5">
        <v>-0.01</v>
      </c>
      <c r="AA174" s="78">
        <v>0.94</v>
      </c>
      <c r="AB174" s="8">
        <v>1</v>
      </c>
      <c r="AC174" s="1"/>
    </row>
    <row r="175" spans="1:29" ht="13.5" customHeight="1" x14ac:dyDescent="0.25">
      <c r="A175" s="80"/>
      <c r="B175" s="5">
        <v>2724</v>
      </c>
      <c r="C175" s="11" t="s">
        <v>272</v>
      </c>
      <c r="D175" s="11" t="s">
        <v>73</v>
      </c>
      <c r="E175" s="5">
        <v>0</v>
      </c>
      <c r="F175" s="5">
        <v>0</v>
      </c>
      <c r="G175" s="5">
        <v>0</v>
      </c>
      <c r="H175" s="5">
        <v>-0.01</v>
      </c>
      <c r="I175" s="5">
        <v>-0.01</v>
      </c>
      <c r="J175" s="5">
        <v>-0.01</v>
      </c>
      <c r="K175" s="5">
        <v>-0.01</v>
      </c>
      <c r="L175" s="5">
        <v>-0.01</v>
      </c>
      <c r="M175" s="5">
        <v>-0.01</v>
      </c>
      <c r="N175" s="5">
        <v>-0.01</v>
      </c>
      <c r="O175" s="5">
        <v>-0.01</v>
      </c>
      <c r="P175" s="5">
        <v>-0.01</v>
      </c>
      <c r="Q175" s="5">
        <v>-0.01</v>
      </c>
      <c r="R175" s="5">
        <v>-0.01</v>
      </c>
      <c r="S175" s="5">
        <v>-0.01</v>
      </c>
      <c r="T175" s="5">
        <v>-0.01</v>
      </c>
      <c r="U175" s="5">
        <v>-0.01</v>
      </c>
      <c r="V175" s="5">
        <v>-0.01</v>
      </c>
      <c r="W175" s="5">
        <v>-0.01</v>
      </c>
      <c r="X175" s="5">
        <v>-0.01</v>
      </c>
      <c r="Y175" s="5">
        <v>-0.01</v>
      </c>
      <c r="Z175" s="5">
        <v>-0.01</v>
      </c>
      <c r="AA175" s="78">
        <v>-0.04</v>
      </c>
      <c r="AB175" s="8">
        <v>3</v>
      </c>
      <c r="AC175" s="1"/>
    </row>
    <row r="176" spans="1:29" ht="13.5" customHeight="1" x14ac:dyDescent="0.25">
      <c r="A176" s="80"/>
      <c r="B176" s="5">
        <v>3694</v>
      </c>
      <c r="C176" s="11" t="s">
        <v>354</v>
      </c>
      <c r="D176" s="11" t="s">
        <v>131</v>
      </c>
      <c r="E176" s="5">
        <v>0</v>
      </c>
      <c r="F176" s="5">
        <v>0</v>
      </c>
      <c r="G176" s="5">
        <v>0</v>
      </c>
      <c r="H176" s="5">
        <v>-0.01</v>
      </c>
      <c r="I176" s="5">
        <v>-0.01</v>
      </c>
      <c r="J176" s="5">
        <v>-0.01</v>
      </c>
      <c r="K176" s="5">
        <v>-0.01</v>
      </c>
      <c r="L176" s="5">
        <v>-0.01</v>
      </c>
      <c r="M176" s="5">
        <v>-0.01</v>
      </c>
      <c r="N176" s="5">
        <v>-0.01</v>
      </c>
      <c r="O176" s="5">
        <v>-0.01</v>
      </c>
      <c r="P176" s="5">
        <v>-0.01</v>
      </c>
      <c r="Q176" s="5">
        <v>-0.01</v>
      </c>
      <c r="R176" s="5">
        <v>-0.01</v>
      </c>
      <c r="S176" s="5">
        <v>-0.01</v>
      </c>
      <c r="T176" s="5">
        <v>-0.01</v>
      </c>
      <c r="U176" s="5">
        <v>-0.01</v>
      </c>
      <c r="V176" s="5">
        <v>-0.01</v>
      </c>
      <c r="W176" s="5">
        <v>-0.01</v>
      </c>
      <c r="X176" s="5">
        <v>-0.01</v>
      </c>
      <c r="Y176" s="5">
        <v>-0.01</v>
      </c>
      <c r="Z176" s="5">
        <v>-0.01</v>
      </c>
      <c r="AA176" s="78">
        <v>-0.04</v>
      </c>
      <c r="AB176" s="8">
        <v>3</v>
      </c>
      <c r="AC176" s="1"/>
    </row>
    <row r="177" spans="1:29" ht="13.5" customHeight="1" x14ac:dyDescent="0.25">
      <c r="A177" s="80"/>
      <c r="B177" s="5">
        <v>5266</v>
      </c>
      <c r="C177" s="11" t="s">
        <v>223</v>
      </c>
      <c r="D177" s="11" t="s">
        <v>25</v>
      </c>
      <c r="E177" s="5">
        <v>0</v>
      </c>
      <c r="F177" s="5">
        <v>0</v>
      </c>
      <c r="G177" s="5">
        <v>0</v>
      </c>
      <c r="H177" s="5">
        <v>-0.01</v>
      </c>
      <c r="I177" s="5">
        <v>-0.01</v>
      </c>
      <c r="J177" s="5">
        <v>-0.01</v>
      </c>
      <c r="K177" s="5">
        <v>-0.01</v>
      </c>
      <c r="L177" s="5">
        <v>-0.01</v>
      </c>
      <c r="M177" s="5">
        <v>-0.01</v>
      </c>
      <c r="N177" s="5">
        <v>-0.01</v>
      </c>
      <c r="O177" s="5">
        <v>-0.01</v>
      </c>
      <c r="P177" s="5">
        <v>-0.01</v>
      </c>
      <c r="Q177" s="5">
        <v>-0.01</v>
      </c>
      <c r="R177" s="5">
        <v>-0.01</v>
      </c>
      <c r="S177" s="5">
        <v>-0.01</v>
      </c>
      <c r="T177" s="5">
        <v>-0.01</v>
      </c>
      <c r="U177" s="5">
        <v>-0.01</v>
      </c>
      <c r="V177" s="5">
        <v>-0.01</v>
      </c>
      <c r="W177" s="5">
        <v>-0.01</v>
      </c>
      <c r="X177" s="5">
        <v>-0.01</v>
      </c>
      <c r="Y177" s="5">
        <v>-0.01</v>
      </c>
      <c r="Z177" s="5">
        <v>-0.01</v>
      </c>
      <c r="AA177" s="78">
        <v>-0.04</v>
      </c>
      <c r="AB177" s="8">
        <v>3</v>
      </c>
      <c r="AC177" s="1"/>
    </row>
    <row r="178" spans="1:29" ht="13.5" customHeight="1" x14ac:dyDescent="0.25">
      <c r="A178" s="80"/>
      <c r="B178" s="5">
        <v>4869</v>
      </c>
      <c r="C178" s="11" t="s">
        <v>210</v>
      </c>
      <c r="D178" s="11" t="s">
        <v>56</v>
      </c>
      <c r="E178" s="5">
        <v>0</v>
      </c>
      <c r="F178" s="5">
        <v>0</v>
      </c>
      <c r="G178" s="5">
        <v>-0.01</v>
      </c>
      <c r="H178" s="5">
        <v>-0.01</v>
      </c>
      <c r="I178" s="5">
        <v>-0.01</v>
      </c>
      <c r="J178" s="5">
        <v>-0.01</v>
      </c>
      <c r="K178" s="5">
        <v>-0.01</v>
      </c>
      <c r="L178" s="5">
        <v>-0.01</v>
      </c>
      <c r="M178" s="5">
        <v>-0.01</v>
      </c>
      <c r="N178" s="5">
        <v>-0.01</v>
      </c>
      <c r="O178" s="5">
        <v>-0.01</v>
      </c>
      <c r="P178" s="5">
        <v>-0.01</v>
      </c>
      <c r="Q178" s="5">
        <v>-0.01</v>
      </c>
      <c r="R178" s="5">
        <v>-0.01</v>
      </c>
      <c r="S178" s="5">
        <v>-0.01</v>
      </c>
      <c r="T178" s="5">
        <v>-0.01</v>
      </c>
      <c r="U178" s="5">
        <v>-0.01</v>
      </c>
      <c r="V178" s="5">
        <v>-0.01</v>
      </c>
      <c r="W178" s="5">
        <v>-0.01</v>
      </c>
      <c r="X178" s="5">
        <v>-0.01</v>
      </c>
      <c r="Y178" s="5">
        <v>-0.01</v>
      </c>
      <c r="Z178" s="5">
        <v>0</v>
      </c>
      <c r="AA178" s="78">
        <v>-0.04</v>
      </c>
      <c r="AB178" s="8">
        <v>3</v>
      </c>
      <c r="AC178" s="1"/>
    </row>
    <row r="179" spans="1:29" ht="13.5" customHeight="1" x14ac:dyDescent="0.25">
      <c r="A179" s="80"/>
      <c r="B179" s="5">
        <v>2734</v>
      </c>
      <c r="C179" s="11" t="s">
        <v>322</v>
      </c>
      <c r="D179" s="11" t="s">
        <v>53</v>
      </c>
      <c r="E179" s="5">
        <v>0</v>
      </c>
      <c r="F179" s="5">
        <v>0</v>
      </c>
      <c r="G179" s="5">
        <v>0</v>
      </c>
      <c r="H179" s="5">
        <v>-0.01</v>
      </c>
      <c r="I179" s="5">
        <v>-0.01</v>
      </c>
      <c r="J179" s="5">
        <v>-0.01</v>
      </c>
      <c r="K179" s="5">
        <v>-0.01</v>
      </c>
      <c r="L179" s="5">
        <v>-0.01</v>
      </c>
      <c r="M179" s="5">
        <v>-0.01</v>
      </c>
      <c r="N179" s="5">
        <v>-0.01</v>
      </c>
      <c r="O179" s="5">
        <v>-0.01</v>
      </c>
      <c r="P179" s="5">
        <v>-0.01</v>
      </c>
      <c r="Q179" s="5">
        <v>-0.01</v>
      </c>
      <c r="R179" s="5">
        <v>-0.01</v>
      </c>
      <c r="S179" s="5">
        <v>-0.01</v>
      </c>
      <c r="T179" s="5">
        <v>-0.01</v>
      </c>
      <c r="U179" s="5">
        <v>-0.01</v>
      </c>
      <c r="V179" s="5">
        <v>-0.01</v>
      </c>
      <c r="W179" s="5">
        <v>-0.01</v>
      </c>
      <c r="X179" s="5">
        <v>-0.01</v>
      </c>
      <c r="Y179" s="5">
        <v>-0.01</v>
      </c>
      <c r="Z179" s="5">
        <v>-0.01</v>
      </c>
      <c r="AA179" s="78">
        <v>-0.04</v>
      </c>
      <c r="AB179" s="8">
        <v>3</v>
      </c>
      <c r="AC179" s="1"/>
    </row>
    <row r="180" spans="1:29" ht="13.5" customHeight="1" x14ac:dyDescent="0.25">
      <c r="A180" s="80"/>
      <c r="B180" s="5">
        <v>2752</v>
      </c>
      <c r="C180" s="11" t="s">
        <v>203</v>
      </c>
      <c r="D180" s="11" t="s">
        <v>119</v>
      </c>
      <c r="E180" s="5">
        <v>0</v>
      </c>
      <c r="F180" s="5">
        <v>0</v>
      </c>
      <c r="G180" s="5">
        <v>-0.01</v>
      </c>
      <c r="H180" s="5">
        <v>-0.01</v>
      </c>
      <c r="I180" s="5">
        <v>-0.01</v>
      </c>
      <c r="J180" s="5">
        <v>-0.01</v>
      </c>
      <c r="K180" s="5">
        <v>-0.01</v>
      </c>
      <c r="L180" s="5">
        <v>-0.01</v>
      </c>
      <c r="M180" s="5">
        <v>-0.01</v>
      </c>
      <c r="N180" s="5">
        <v>-0.01</v>
      </c>
      <c r="O180" s="5">
        <v>-0.01</v>
      </c>
      <c r="P180" s="5">
        <v>-0.01</v>
      </c>
      <c r="Q180" s="5">
        <v>-0.01</v>
      </c>
      <c r="R180" s="5">
        <v>-0.01</v>
      </c>
      <c r="S180" s="5">
        <v>-0.01</v>
      </c>
      <c r="T180" s="5">
        <v>-0.01</v>
      </c>
      <c r="U180" s="5">
        <v>-0.01</v>
      </c>
      <c r="V180" s="5">
        <v>-0.01</v>
      </c>
      <c r="W180" s="5">
        <v>-0.01</v>
      </c>
      <c r="X180" s="5">
        <v>-0.01</v>
      </c>
      <c r="Y180" s="5">
        <v>-0.01</v>
      </c>
      <c r="Z180" s="5">
        <v>-0.01</v>
      </c>
      <c r="AA180" s="78">
        <v>-0.05</v>
      </c>
      <c r="AB180" s="8">
        <v>2</v>
      </c>
      <c r="AC180" s="1"/>
    </row>
    <row r="181" spans="1:29" ht="13.5" customHeight="1" x14ac:dyDescent="0.25">
      <c r="A181" s="80"/>
      <c r="B181" s="5">
        <v>2610</v>
      </c>
      <c r="C181" s="11" t="s">
        <v>196</v>
      </c>
      <c r="D181" s="11" t="s">
        <v>280</v>
      </c>
      <c r="E181" s="5">
        <v>0</v>
      </c>
      <c r="F181" s="5">
        <v>-0.01</v>
      </c>
      <c r="G181" s="5">
        <v>-0.01</v>
      </c>
      <c r="H181" s="5">
        <v>-0.01</v>
      </c>
      <c r="I181" s="5">
        <v>-0.01</v>
      </c>
      <c r="J181" s="5">
        <v>-0.01</v>
      </c>
      <c r="K181" s="5">
        <v>-0.01</v>
      </c>
      <c r="L181" s="5">
        <v>-0.01</v>
      </c>
      <c r="M181" s="5">
        <v>-0.01</v>
      </c>
      <c r="N181" s="5">
        <v>-0.01</v>
      </c>
      <c r="O181" s="5">
        <v>-0.01</v>
      </c>
      <c r="P181" s="5">
        <v>-0.01</v>
      </c>
      <c r="Q181" s="5">
        <v>-0.01</v>
      </c>
      <c r="R181" s="5">
        <v>-0.01</v>
      </c>
      <c r="S181" s="5">
        <v>-0.01</v>
      </c>
      <c r="T181" s="5">
        <v>-0.01</v>
      </c>
      <c r="U181" s="5">
        <v>-0.01</v>
      </c>
      <c r="V181" s="5">
        <v>-0.01</v>
      </c>
      <c r="W181" s="5">
        <v>-0.01</v>
      </c>
      <c r="X181" s="5">
        <v>-0.01</v>
      </c>
      <c r="Y181" s="5">
        <v>-0.01</v>
      </c>
      <c r="Z181" s="5">
        <v>0</v>
      </c>
      <c r="AA181" s="78">
        <v>-0.05</v>
      </c>
      <c r="AB181" s="8">
        <v>2</v>
      </c>
      <c r="AC181" s="1"/>
    </row>
    <row r="182" spans="1:29" ht="13.5" customHeight="1" x14ac:dyDescent="0.25">
      <c r="A182" s="80"/>
      <c r="B182" s="5">
        <v>1626</v>
      </c>
      <c r="C182" s="11" t="s">
        <v>289</v>
      </c>
      <c r="D182" s="11" t="s">
        <v>13</v>
      </c>
      <c r="E182" s="5">
        <v>0</v>
      </c>
      <c r="F182" s="5">
        <v>0</v>
      </c>
      <c r="G182" s="5">
        <v>-0.01</v>
      </c>
      <c r="H182" s="5">
        <v>-0.01</v>
      </c>
      <c r="I182" s="5">
        <v>-0.01</v>
      </c>
      <c r="J182" s="5">
        <v>-0.01</v>
      </c>
      <c r="K182" s="5">
        <v>-0.01</v>
      </c>
      <c r="L182" s="5">
        <v>-0.01</v>
      </c>
      <c r="M182" s="5">
        <v>-0.01</v>
      </c>
      <c r="N182" s="5">
        <v>-0.01</v>
      </c>
      <c r="O182" s="5">
        <v>-0.01</v>
      </c>
      <c r="P182" s="5">
        <v>-0.01</v>
      </c>
      <c r="Q182" s="5">
        <v>-0.01</v>
      </c>
      <c r="R182" s="5">
        <v>-0.01</v>
      </c>
      <c r="S182" s="5">
        <v>-0.01</v>
      </c>
      <c r="T182" s="5">
        <v>-0.01</v>
      </c>
      <c r="U182" s="5">
        <v>-0.01</v>
      </c>
      <c r="V182" s="5">
        <v>-0.01</v>
      </c>
      <c r="W182" s="5">
        <v>-0.01</v>
      </c>
      <c r="X182" s="5">
        <v>-0.01</v>
      </c>
      <c r="Y182" s="5">
        <v>-0.01</v>
      </c>
      <c r="Z182" s="5">
        <v>-0.01</v>
      </c>
      <c r="AA182" s="78">
        <v>-0.05</v>
      </c>
      <c r="AB182" s="8">
        <v>2</v>
      </c>
      <c r="AC182" s="1"/>
    </row>
    <row r="183" spans="1:29" ht="13.5" customHeight="1" x14ac:dyDescent="0.25">
      <c r="A183" s="80"/>
      <c r="B183" s="5">
        <v>994</v>
      </c>
      <c r="C183" s="11" t="s">
        <v>353</v>
      </c>
      <c r="D183" s="11" t="s">
        <v>114</v>
      </c>
      <c r="E183" s="5">
        <v>0</v>
      </c>
      <c r="F183" s="5">
        <v>0</v>
      </c>
      <c r="G183" s="5">
        <v>-0.01</v>
      </c>
      <c r="H183" s="5">
        <v>-0.01</v>
      </c>
      <c r="I183" s="5">
        <v>-0.01</v>
      </c>
      <c r="J183" s="5">
        <v>-0.01</v>
      </c>
      <c r="K183" s="5">
        <v>-0.01</v>
      </c>
      <c r="L183" s="5">
        <v>-0.01</v>
      </c>
      <c r="M183" s="5">
        <v>-0.01</v>
      </c>
      <c r="N183" s="5">
        <v>-0.01</v>
      </c>
      <c r="O183" s="5">
        <v>-0.01</v>
      </c>
      <c r="P183" s="5">
        <v>-0.01</v>
      </c>
      <c r="Q183" s="5">
        <v>-0.01</v>
      </c>
      <c r="R183" s="5">
        <v>-0.01</v>
      </c>
      <c r="S183" s="5">
        <v>-0.01</v>
      </c>
      <c r="T183" s="5">
        <v>-0.01</v>
      </c>
      <c r="U183" s="5">
        <v>-0.01</v>
      </c>
      <c r="V183" s="5">
        <v>-0.01</v>
      </c>
      <c r="W183" s="5">
        <v>-0.01</v>
      </c>
      <c r="X183" s="5">
        <v>-0.01</v>
      </c>
      <c r="Y183" s="5">
        <v>-0.01</v>
      </c>
      <c r="Z183" s="5">
        <v>-0.01</v>
      </c>
      <c r="AA183" s="78">
        <v>-0.05</v>
      </c>
      <c r="AB183" s="8">
        <v>2</v>
      </c>
      <c r="AC183" s="1"/>
    </row>
    <row r="184" spans="1:29" ht="13.5" customHeight="1" x14ac:dyDescent="0.25">
      <c r="A184" s="80"/>
      <c r="B184" s="5">
        <v>5431</v>
      </c>
      <c r="C184" s="11" t="s">
        <v>424</v>
      </c>
      <c r="D184" s="11" t="s">
        <v>425</v>
      </c>
      <c r="E184" s="5">
        <v>0</v>
      </c>
      <c r="F184" s="5">
        <v>-0.01</v>
      </c>
      <c r="G184" s="5">
        <v>-0.01</v>
      </c>
      <c r="H184" s="5">
        <v>-0.01</v>
      </c>
      <c r="I184" s="5">
        <v>-0.01</v>
      </c>
      <c r="J184" s="5">
        <v>-0.01</v>
      </c>
      <c r="K184" s="5">
        <v>-0.01</v>
      </c>
      <c r="L184" s="5">
        <v>-0.01</v>
      </c>
      <c r="M184" s="5">
        <v>-0.01</v>
      </c>
      <c r="N184" s="5">
        <v>-0.01</v>
      </c>
      <c r="O184" s="5">
        <v>-0.01</v>
      </c>
      <c r="P184" s="5">
        <v>-0.01</v>
      </c>
      <c r="Q184" s="5">
        <v>-0.01</v>
      </c>
      <c r="R184" s="5">
        <v>-0.01</v>
      </c>
      <c r="S184" s="5">
        <v>-0.01</v>
      </c>
      <c r="T184" s="5">
        <v>-0.01</v>
      </c>
      <c r="U184" s="5">
        <v>-0.01</v>
      </c>
      <c r="V184" s="5">
        <v>-0.01</v>
      </c>
      <c r="W184" s="5">
        <v>-0.01</v>
      </c>
      <c r="X184" s="5">
        <v>-0.01</v>
      </c>
      <c r="Y184" s="5">
        <v>-0.01</v>
      </c>
      <c r="Z184" s="5">
        <v>-0.01</v>
      </c>
      <c r="AA184" s="78">
        <v>-6.0000000000000005E-2</v>
      </c>
      <c r="AB184" s="8">
        <v>1</v>
      </c>
      <c r="AC184" s="1"/>
    </row>
    <row r="185" spans="1:29" ht="13.5" customHeight="1" x14ac:dyDescent="0.25">
      <c r="A185" s="80"/>
      <c r="B185" s="5">
        <v>4842</v>
      </c>
      <c r="C185" s="11" t="s">
        <v>399</v>
      </c>
      <c r="D185" s="11" t="s">
        <v>148</v>
      </c>
      <c r="E185" s="5">
        <v>0</v>
      </c>
      <c r="F185" s="5">
        <v>-0.01</v>
      </c>
      <c r="G185" s="5">
        <v>-0.01</v>
      </c>
      <c r="H185" s="5">
        <v>-0.01</v>
      </c>
      <c r="I185" s="5">
        <v>-0.01</v>
      </c>
      <c r="J185" s="5">
        <v>-0.01</v>
      </c>
      <c r="K185" s="5">
        <v>-0.01</v>
      </c>
      <c r="L185" s="5">
        <v>-0.01</v>
      </c>
      <c r="M185" s="5">
        <v>-0.01</v>
      </c>
      <c r="N185" s="5">
        <v>-0.01</v>
      </c>
      <c r="O185" s="5">
        <v>-0.01</v>
      </c>
      <c r="P185" s="5">
        <v>-0.01</v>
      </c>
      <c r="Q185" s="5">
        <v>-0.01</v>
      </c>
      <c r="R185" s="5">
        <v>-0.01</v>
      </c>
      <c r="S185" s="5">
        <v>-0.01</v>
      </c>
      <c r="T185" s="5">
        <v>-0.01</v>
      </c>
      <c r="U185" s="5">
        <v>-0.01</v>
      </c>
      <c r="V185" s="5">
        <v>-0.01</v>
      </c>
      <c r="W185" s="5">
        <v>-0.01</v>
      </c>
      <c r="X185" s="5">
        <v>-0.01</v>
      </c>
      <c r="Y185" s="5">
        <v>-0.01</v>
      </c>
      <c r="Z185" s="5">
        <v>-0.01</v>
      </c>
      <c r="AA185" s="78">
        <v>-6.0000000000000005E-2</v>
      </c>
      <c r="AB185" s="8">
        <v>1</v>
      </c>
      <c r="AC185" s="1"/>
    </row>
    <row r="186" spans="1:29" ht="13.5" customHeight="1" x14ac:dyDescent="0.25">
      <c r="A186" s="80"/>
      <c r="B186" s="5">
        <v>2769</v>
      </c>
      <c r="C186" s="11" t="s">
        <v>181</v>
      </c>
      <c r="D186" s="11" t="s">
        <v>146</v>
      </c>
      <c r="E186" s="5">
        <v>0</v>
      </c>
      <c r="F186" s="5">
        <v>-0.01</v>
      </c>
      <c r="G186" s="5">
        <v>-0.01</v>
      </c>
      <c r="H186" s="5">
        <v>-0.01</v>
      </c>
      <c r="I186" s="5">
        <v>-0.01</v>
      </c>
      <c r="J186" s="5">
        <v>-0.01</v>
      </c>
      <c r="K186" s="5">
        <v>-0.01</v>
      </c>
      <c r="L186" s="5">
        <v>-0.01</v>
      </c>
      <c r="M186" s="5">
        <v>-0.01</v>
      </c>
      <c r="N186" s="5">
        <v>-0.01</v>
      </c>
      <c r="O186" s="5">
        <v>-0.01</v>
      </c>
      <c r="P186" s="5">
        <v>-0.01</v>
      </c>
      <c r="Q186" s="5">
        <v>-0.01</v>
      </c>
      <c r="R186" s="5">
        <v>-0.01</v>
      </c>
      <c r="S186" s="5">
        <v>-0.01</v>
      </c>
      <c r="T186" s="5">
        <v>-0.01</v>
      </c>
      <c r="U186" s="5">
        <v>-0.01</v>
      </c>
      <c r="V186" s="5">
        <v>-0.01</v>
      </c>
      <c r="W186" s="5">
        <v>-0.01</v>
      </c>
      <c r="X186" s="5">
        <v>-0.01</v>
      </c>
      <c r="Y186" s="5">
        <v>-0.01</v>
      </c>
      <c r="Z186" s="5">
        <v>-0.01</v>
      </c>
      <c r="AA186" s="78">
        <v>-6.0000000000000005E-2</v>
      </c>
      <c r="AB186" s="8">
        <v>1</v>
      </c>
      <c r="AC186" s="1"/>
    </row>
    <row r="187" spans="1:29" ht="13.5" customHeight="1" x14ac:dyDescent="0.25">
      <c r="A187" s="80"/>
      <c r="B187" s="5">
        <v>6303</v>
      </c>
      <c r="C187" s="11" t="s">
        <v>371</v>
      </c>
      <c r="D187" s="11" t="s">
        <v>11</v>
      </c>
      <c r="E187" s="5">
        <v>0</v>
      </c>
      <c r="F187" s="5">
        <v>-0.01</v>
      </c>
      <c r="G187" s="5">
        <v>-0.01</v>
      </c>
      <c r="H187" s="5">
        <v>-0.01</v>
      </c>
      <c r="I187" s="5">
        <v>-0.01</v>
      </c>
      <c r="J187" s="5">
        <v>-0.01</v>
      </c>
      <c r="K187" s="5">
        <v>-0.01</v>
      </c>
      <c r="L187" s="5">
        <v>-0.01</v>
      </c>
      <c r="M187" s="5">
        <v>-0.01</v>
      </c>
      <c r="N187" s="5">
        <v>-0.01</v>
      </c>
      <c r="O187" s="5">
        <v>-0.01</v>
      </c>
      <c r="P187" s="5">
        <v>-0.01</v>
      </c>
      <c r="Q187" s="5">
        <v>-0.01</v>
      </c>
      <c r="R187" s="5">
        <v>-0.01</v>
      </c>
      <c r="S187" s="5">
        <v>-0.01</v>
      </c>
      <c r="T187" s="5">
        <v>-0.01</v>
      </c>
      <c r="U187" s="5">
        <v>-0.01</v>
      </c>
      <c r="V187" s="5">
        <v>-0.01</v>
      </c>
      <c r="W187" s="5">
        <v>-0.01</v>
      </c>
      <c r="X187" s="5">
        <v>-0.01</v>
      </c>
      <c r="Y187" s="5">
        <v>-0.01</v>
      </c>
      <c r="Z187" s="5">
        <v>-0.01</v>
      </c>
      <c r="AA187" s="78">
        <v>-6.0000000000000005E-2</v>
      </c>
      <c r="AB187" s="8">
        <v>1</v>
      </c>
      <c r="AC187" s="1"/>
    </row>
    <row r="188" spans="1:29" ht="13.5" customHeight="1" x14ac:dyDescent="0.25">
      <c r="A188" s="80"/>
      <c r="B188" s="5">
        <v>5077</v>
      </c>
      <c r="C188" s="11" t="s">
        <v>198</v>
      </c>
      <c r="D188" s="11" t="s">
        <v>150</v>
      </c>
      <c r="E188" s="5">
        <v>0</v>
      </c>
      <c r="F188" s="5">
        <v>-0.01</v>
      </c>
      <c r="G188" s="5">
        <v>-0.01</v>
      </c>
      <c r="H188" s="5">
        <v>-0.01</v>
      </c>
      <c r="I188" s="5">
        <v>-0.01</v>
      </c>
      <c r="J188" s="5">
        <v>-0.01</v>
      </c>
      <c r="K188" s="5">
        <v>-0.01</v>
      </c>
      <c r="L188" s="5">
        <v>-0.01</v>
      </c>
      <c r="M188" s="5">
        <v>-0.01</v>
      </c>
      <c r="N188" s="5">
        <v>-0.01</v>
      </c>
      <c r="O188" s="5">
        <v>-0.01</v>
      </c>
      <c r="P188" s="5">
        <v>-0.01</v>
      </c>
      <c r="Q188" s="5">
        <v>-0.01</v>
      </c>
      <c r="R188" s="5">
        <v>-0.01</v>
      </c>
      <c r="S188" s="5">
        <v>-0.01</v>
      </c>
      <c r="T188" s="5">
        <v>-0.01</v>
      </c>
      <c r="U188" s="5">
        <v>-0.01</v>
      </c>
      <c r="V188" s="5">
        <v>-0.01</v>
      </c>
      <c r="W188" s="5">
        <v>-0.01</v>
      </c>
      <c r="X188" s="5">
        <v>-0.01</v>
      </c>
      <c r="Y188" s="5">
        <v>-0.01</v>
      </c>
      <c r="Z188" s="5">
        <v>-0.01</v>
      </c>
      <c r="AA188" s="78">
        <v>-6.0000000000000005E-2</v>
      </c>
      <c r="AB188" s="8">
        <v>1</v>
      </c>
      <c r="AC188" s="1"/>
    </row>
    <row r="189" spans="1:29" ht="13.5" customHeight="1" x14ac:dyDescent="0.25">
      <c r="A189" s="80"/>
      <c r="B189" s="5">
        <v>2636</v>
      </c>
      <c r="C189" s="11" t="s">
        <v>227</v>
      </c>
      <c r="D189" s="11" t="s">
        <v>23</v>
      </c>
      <c r="E189" s="5">
        <v>0</v>
      </c>
      <c r="F189" s="5">
        <v>-0.01</v>
      </c>
      <c r="G189" s="5">
        <v>-0.01</v>
      </c>
      <c r="H189" s="5">
        <v>-0.01</v>
      </c>
      <c r="I189" s="5">
        <v>-0.01</v>
      </c>
      <c r="J189" s="5">
        <v>-0.01</v>
      </c>
      <c r="K189" s="5">
        <v>-0.01</v>
      </c>
      <c r="L189" s="5">
        <v>-0.01</v>
      </c>
      <c r="M189" s="5">
        <v>-0.01</v>
      </c>
      <c r="N189" s="5">
        <v>-0.01</v>
      </c>
      <c r="O189" s="5">
        <v>-0.01</v>
      </c>
      <c r="P189" s="5">
        <v>-0.01</v>
      </c>
      <c r="Q189" s="5">
        <v>-0.01</v>
      </c>
      <c r="R189" s="5">
        <v>-0.01</v>
      </c>
      <c r="S189" s="5">
        <v>-0.01</v>
      </c>
      <c r="T189" s="5">
        <v>-0.01</v>
      </c>
      <c r="U189" s="5">
        <v>-0.01</v>
      </c>
      <c r="V189" s="5">
        <v>-0.01</v>
      </c>
      <c r="W189" s="5">
        <v>-0.01</v>
      </c>
      <c r="X189" s="5">
        <v>-0.01</v>
      </c>
      <c r="Y189" s="5">
        <v>-0.01</v>
      </c>
      <c r="Z189" s="5">
        <v>-0.01</v>
      </c>
      <c r="AA189" s="78">
        <v>-6.0000000000000005E-2</v>
      </c>
      <c r="AB189" s="8">
        <v>1</v>
      </c>
      <c r="AC189" s="1"/>
    </row>
    <row r="190" spans="1:29" ht="13.5" customHeight="1" x14ac:dyDescent="0.25">
      <c r="A190" s="80"/>
      <c r="B190" s="5">
        <v>5066</v>
      </c>
      <c r="C190" s="11" t="s">
        <v>382</v>
      </c>
      <c r="D190" s="11" t="s">
        <v>139</v>
      </c>
      <c r="E190" s="5">
        <v>0</v>
      </c>
      <c r="F190" s="5">
        <v>-0.01</v>
      </c>
      <c r="G190" s="5">
        <v>-0.01</v>
      </c>
      <c r="H190" s="5">
        <v>-0.01</v>
      </c>
      <c r="I190" s="5">
        <v>-0.01</v>
      </c>
      <c r="J190" s="5">
        <v>-0.01</v>
      </c>
      <c r="K190" s="5">
        <v>-0.01</v>
      </c>
      <c r="L190" s="5">
        <v>-0.01</v>
      </c>
      <c r="M190" s="5">
        <v>-0.01</v>
      </c>
      <c r="N190" s="5">
        <v>-0.01</v>
      </c>
      <c r="O190" s="5">
        <v>-0.01</v>
      </c>
      <c r="P190" s="5">
        <v>-0.01</v>
      </c>
      <c r="Q190" s="5">
        <v>-0.01</v>
      </c>
      <c r="R190" s="5">
        <v>-0.01</v>
      </c>
      <c r="S190" s="5">
        <v>-0.01</v>
      </c>
      <c r="T190" s="5">
        <v>-0.01</v>
      </c>
      <c r="U190" s="5">
        <v>-0.01</v>
      </c>
      <c r="V190" s="5">
        <v>-0.01</v>
      </c>
      <c r="W190" s="5">
        <v>-0.01</v>
      </c>
      <c r="X190" s="5">
        <v>-0.01</v>
      </c>
      <c r="Y190" s="5">
        <v>-0.01</v>
      </c>
      <c r="Z190" s="5">
        <v>-0.01</v>
      </c>
      <c r="AA190" s="78">
        <v>-6.0000000000000005E-2</v>
      </c>
      <c r="AB190" s="8">
        <v>1</v>
      </c>
      <c r="AC190" s="1"/>
    </row>
    <row r="191" spans="1:29" ht="13.5" customHeight="1" x14ac:dyDescent="0.25">
      <c r="A191" s="80"/>
      <c r="B191" s="5">
        <v>5112</v>
      </c>
      <c r="C191" s="11" t="s">
        <v>422</v>
      </c>
      <c r="D191" s="11" t="s">
        <v>421</v>
      </c>
      <c r="E191" s="5">
        <v>0</v>
      </c>
      <c r="F191" s="5">
        <v>-0.01</v>
      </c>
      <c r="G191" s="5">
        <v>-0.01</v>
      </c>
      <c r="H191" s="5">
        <v>-0.01</v>
      </c>
      <c r="I191" s="5">
        <v>-0.01</v>
      </c>
      <c r="J191" s="5">
        <v>-0.01</v>
      </c>
      <c r="K191" s="5">
        <v>-0.01</v>
      </c>
      <c r="L191" s="5">
        <v>-0.01</v>
      </c>
      <c r="M191" s="5">
        <v>-0.01</v>
      </c>
      <c r="N191" s="5">
        <v>-0.01</v>
      </c>
      <c r="O191" s="5">
        <v>-0.01</v>
      </c>
      <c r="P191" s="5">
        <v>-0.01</v>
      </c>
      <c r="Q191" s="5">
        <v>-0.01</v>
      </c>
      <c r="R191" s="5">
        <v>-0.01</v>
      </c>
      <c r="S191" s="5">
        <v>-0.01</v>
      </c>
      <c r="T191" s="5">
        <v>-0.01</v>
      </c>
      <c r="U191" s="5">
        <v>-0.01</v>
      </c>
      <c r="V191" s="5">
        <v>-0.01</v>
      </c>
      <c r="W191" s="5">
        <v>-0.01</v>
      </c>
      <c r="X191" s="5">
        <v>-0.01</v>
      </c>
      <c r="Y191" s="5">
        <v>-0.01</v>
      </c>
      <c r="Z191" s="5">
        <v>-0.01</v>
      </c>
      <c r="AA191" s="78">
        <v>-6.0000000000000005E-2</v>
      </c>
      <c r="AB191" s="8">
        <v>1</v>
      </c>
      <c r="AC191" s="1"/>
    </row>
    <row r="192" spans="1:29" ht="13.5" customHeight="1" x14ac:dyDescent="0.25">
      <c r="A192" s="80"/>
      <c r="B192" s="5">
        <v>4769</v>
      </c>
      <c r="C192" s="11" t="s">
        <v>286</v>
      </c>
      <c r="D192" s="11" t="s">
        <v>126</v>
      </c>
      <c r="E192" s="5">
        <v>0</v>
      </c>
      <c r="F192" s="5">
        <v>-0.01</v>
      </c>
      <c r="G192" s="5">
        <v>-0.01</v>
      </c>
      <c r="H192" s="5">
        <v>-0.01</v>
      </c>
      <c r="I192" s="5">
        <v>-0.01</v>
      </c>
      <c r="J192" s="5">
        <v>-0.01</v>
      </c>
      <c r="K192" s="5">
        <v>-0.01</v>
      </c>
      <c r="L192" s="5">
        <v>-0.01</v>
      </c>
      <c r="M192" s="5">
        <v>-0.01</v>
      </c>
      <c r="N192" s="5">
        <v>-0.01</v>
      </c>
      <c r="O192" s="5">
        <v>-0.01</v>
      </c>
      <c r="P192" s="5">
        <v>-0.01</v>
      </c>
      <c r="Q192" s="5">
        <v>-0.01</v>
      </c>
      <c r="R192" s="5">
        <v>-0.01</v>
      </c>
      <c r="S192" s="5">
        <v>-0.01</v>
      </c>
      <c r="T192" s="5">
        <v>-0.01</v>
      </c>
      <c r="U192" s="5">
        <v>-0.01</v>
      </c>
      <c r="V192" s="5">
        <v>-0.01</v>
      </c>
      <c r="W192" s="5">
        <v>-0.01</v>
      </c>
      <c r="X192" s="5">
        <v>-0.01</v>
      </c>
      <c r="Y192" s="5">
        <v>-0.01</v>
      </c>
      <c r="Z192" s="5">
        <v>-0.01</v>
      </c>
      <c r="AA192" s="78">
        <v>-6.0000000000000005E-2</v>
      </c>
      <c r="AB192" s="8">
        <v>1</v>
      </c>
      <c r="AC192" s="1"/>
    </row>
    <row r="193" spans="1:29" ht="13.5" customHeight="1" x14ac:dyDescent="0.25">
      <c r="A193" s="80"/>
      <c r="B193" s="5">
        <v>6320</v>
      </c>
      <c r="C193" s="11" t="s">
        <v>434</v>
      </c>
      <c r="D193" s="11" t="s">
        <v>107</v>
      </c>
      <c r="E193" s="5">
        <v>0</v>
      </c>
      <c r="F193" s="5">
        <v>-0.01</v>
      </c>
      <c r="G193" s="5">
        <v>-0.01</v>
      </c>
      <c r="H193" s="5">
        <v>-0.01</v>
      </c>
      <c r="I193" s="5">
        <v>-0.01</v>
      </c>
      <c r="J193" s="5">
        <v>-0.01</v>
      </c>
      <c r="K193" s="5">
        <v>-0.01</v>
      </c>
      <c r="L193" s="5">
        <v>-0.01</v>
      </c>
      <c r="M193" s="5">
        <v>-0.01</v>
      </c>
      <c r="N193" s="5">
        <v>-0.01</v>
      </c>
      <c r="O193" s="5">
        <v>-0.01</v>
      </c>
      <c r="P193" s="5">
        <v>-0.01</v>
      </c>
      <c r="Q193" s="5">
        <v>-0.01</v>
      </c>
      <c r="R193" s="5">
        <v>-0.01</v>
      </c>
      <c r="S193" s="5">
        <v>-0.01</v>
      </c>
      <c r="T193" s="5">
        <v>-0.01</v>
      </c>
      <c r="U193" s="5">
        <v>-0.01</v>
      </c>
      <c r="V193" s="5">
        <v>-0.01</v>
      </c>
      <c r="W193" s="5">
        <v>-0.01</v>
      </c>
      <c r="X193" s="5">
        <v>-0.01</v>
      </c>
      <c r="Y193" s="5">
        <v>-0.01</v>
      </c>
      <c r="Z193" s="5">
        <v>-0.01</v>
      </c>
      <c r="AA193" s="78">
        <v>-6.0000000000000005E-2</v>
      </c>
      <c r="AB193" s="8">
        <v>1</v>
      </c>
      <c r="AC193" s="1"/>
    </row>
    <row r="194" spans="1:29" ht="13.5" customHeight="1" x14ac:dyDescent="0.25">
      <c r="A194" s="80"/>
      <c r="B194" s="5">
        <v>6321</v>
      </c>
      <c r="C194" s="11" t="s">
        <v>423</v>
      </c>
      <c r="D194" s="11" t="s">
        <v>107</v>
      </c>
      <c r="E194" s="5">
        <v>0</v>
      </c>
      <c r="F194" s="5">
        <v>-0.01</v>
      </c>
      <c r="G194" s="5">
        <v>-0.01</v>
      </c>
      <c r="H194" s="5">
        <v>-0.01</v>
      </c>
      <c r="I194" s="5">
        <v>-0.01</v>
      </c>
      <c r="J194" s="5">
        <v>-0.01</v>
      </c>
      <c r="K194" s="5">
        <v>-0.01</v>
      </c>
      <c r="L194" s="5">
        <v>-0.01</v>
      </c>
      <c r="M194" s="5">
        <v>-0.01</v>
      </c>
      <c r="N194" s="5">
        <v>-0.01</v>
      </c>
      <c r="O194" s="5">
        <v>-0.01</v>
      </c>
      <c r="P194" s="5">
        <v>-0.01</v>
      </c>
      <c r="Q194" s="5">
        <v>-0.01</v>
      </c>
      <c r="R194" s="5">
        <v>-0.01</v>
      </c>
      <c r="S194" s="5">
        <v>-0.01</v>
      </c>
      <c r="T194" s="5">
        <v>-0.01</v>
      </c>
      <c r="U194" s="5">
        <v>-0.01</v>
      </c>
      <c r="V194" s="5">
        <v>-0.01</v>
      </c>
      <c r="W194" s="5">
        <v>-0.01</v>
      </c>
      <c r="X194" s="5">
        <v>-0.01</v>
      </c>
      <c r="Y194" s="5">
        <v>-0.01</v>
      </c>
      <c r="Z194" s="5">
        <v>-0.01</v>
      </c>
      <c r="AA194" s="78">
        <v>-6.0000000000000005E-2</v>
      </c>
      <c r="AB194" s="8">
        <v>1</v>
      </c>
      <c r="AC194" s="1"/>
    </row>
    <row r="195" spans="1:29" ht="13.5" customHeight="1" x14ac:dyDescent="0.25">
      <c r="A195" s="80"/>
      <c r="B195" s="5">
        <v>75</v>
      </c>
      <c r="C195" s="11" t="s">
        <v>426</v>
      </c>
      <c r="D195" s="11" t="s">
        <v>136</v>
      </c>
      <c r="E195" s="5">
        <v>0</v>
      </c>
      <c r="F195" s="5">
        <v>-0.01</v>
      </c>
      <c r="G195" s="5">
        <v>-0.01</v>
      </c>
      <c r="H195" s="5">
        <v>-0.01</v>
      </c>
      <c r="I195" s="5">
        <v>-0.01</v>
      </c>
      <c r="J195" s="5">
        <v>-0.01</v>
      </c>
      <c r="K195" s="5">
        <v>-0.01</v>
      </c>
      <c r="L195" s="5">
        <v>-0.01</v>
      </c>
      <c r="M195" s="5">
        <v>-0.01</v>
      </c>
      <c r="N195" s="5">
        <v>-0.01</v>
      </c>
      <c r="O195" s="5">
        <v>-0.01</v>
      </c>
      <c r="P195" s="5">
        <v>-0.01</v>
      </c>
      <c r="Q195" s="5">
        <v>-0.01</v>
      </c>
      <c r="R195" s="5">
        <v>-0.01</v>
      </c>
      <c r="S195" s="5">
        <v>-0.01</v>
      </c>
      <c r="T195" s="5">
        <v>-0.01</v>
      </c>
      <c r="U195" s="5">
        <v>-0.01</v>
      </c>
      <c r="V195" s="5">
        <v>-0.01</v>
      </c>
      <c r="W195" s="5">
        <v>-0.01</v>
      </c>
      <c r="X195" s="5">
        <v>-0.01</v>
      </c>
      <c r="Y195" s="5">
        <v>-0.01</v>
      </c>
      <c r="Z195" s="5">
        <v>-0.01</v>
      </c>
      <c r="AA195" s="78">
        <v>-6.0000000000000005E-2</v>
      </c>
      <c r="AB195" s="8">
        <v>1</v>
      </c>
      <c r="AC195" s="1"/>
    </row>
    <row r="196" spans="1:29" ht="13.5" customHeight="1" x14ac:dyDescent="0.25">
      <c r="A196" s="80"/>
      <c r="B196" s="5">
        <v>2842</v>
      </c>
      <c r="C196" s="11" t="s">
        <v>372</v>
      </c>
      <c r="D196" s="11" t="s">
        <v>121</v>
      </c>
      <c r="E196" s="5">
        <v>0</v>
      </c>
      <c r="F196" s="5">
        <v>-0.01</v>
      </c>
      <c r="G196" s="5">
        <v>-0.01</v>
      </c>
      <c r="H196" s="5">
        <v>-0.01</v>
      </c>
      <c r="I196" s="5">
        <v>-0.01</v>
      </c>
      <c r="J196" s="5">
        <v>-0.01</v>
      </c>
      <c r="K196" s="5">
        <v>-0.01</v>
      </c>
      <c r="L196" s="5">
        <v>-0.01</v>
      </c>
      <c r="M196" s="5">
        <v>-0.01</v>
      </c>
      <c r="N196" s="5">
        <v>-0.01</v>
      </c>
      <c r="O196" s="5">
        <v>-0.01</v>
      </c>
      <c r="P196" s="5">
        <v>-0.01</v>
      </c>
      <c r="Q196" s="5">
        <v>-0.01</v>
      </c>
      <c r="R196" s="5">
        <v>-0.01</v>
      </c>
      <c r="S196" s="5">
        <v>-0.01</v>
      </c>
      <c r="T196" s="5">
        <v>-0.01</v>
      </c>
      <c r="U196" s="5">
        <v>-0.01</v>
      </c>
      <c r="V196" s="5">
        <v>-0.01</v>
      </c>
      <c r="W196" s="5">
        <v>-0.01</v>
      </c>
      <c r="X196" s="5">
        <v>-0.01</v>
      </c>
      <c r="Y196" s="5">
        <v>-0.01</v>
      </c>
      <c r="Z196" s="5">
        <v>-0.01</v>
      </c>
      <c r="AA196" s="78">
        <v>-6.0000000000000005E-2</v>
      </c>
      <c r="AB196" s="8">
        <v>1</v>
      </c>
      <c r="AC196" s="1"/>
    </row>
    <row r="197" spans="1:29" ht="13.5" customHeight="1" x14ac:dyDescent="0.25">
      <c r="A197" s="80"/>
      <c r="B197" s="5">
        <v>2709</v>
      </c>
      <c r="C197" s="11" t="s">
        <v>287</v>
      </c>
      <c r="D197" s="11" t="s">
        <v>70</v>
      </c>
      <c r="E197" s="5">
        <v>0</v>
      </c>
      <c r="F197" s="5">
        <v>-0.01</v>
      </c>
      <c r="G197" s="5">
        <v>-0.01</v>
      </c>
      <c r="H197" s="5">
        <v>-0.01</v>
      </c>
      <c r="I197" s="5">
        <v>-0.01</v>
      </c>
      <c r="J197" s="5">
        <v>-0.01</v>
      </c>
      <c r="K197" s="5">
        <v>-0.01</v>
      </c>
      <c r="L197" s="5">
        <v>-0.01</v>
      </c>
      <c r="M197" s="5">
        <v>-0.01</v>
      </c>
      <c r="N197" s="5">
        <v>-0.01</v>
      </c>
      <c r="O197" s="5">
        <v>-0.01</v>
      </c>
      <c r="P197" s="5">
        <v>-0.01</v>
      </c>
      <c r="Q197" s="5">
        <v>-0.01</v>
      </c>
      <c r="R197" s="5">
        <v>-0.01</v>
      </c>
      <c r="S197" s="5">
        <v>-0.01</v>
      </c>
      <c r="T197" s="5">
        <v>-0.01</v>
      </c>
      <c r="U197" s="5">
        <v>-0.01</v>
      </c>
      <c r="V197" s="5">
        <v>-0.01</v>
      </c>
      <c r="W197" s="5">
        <v>-0.01</v>
      </c>
      <c r="X197" s="5">
        <v>-0.01</v>
      </c>
      <c r="Y197" s="5">
        <v>-0.01</v>
      </c>
      <c r="Z197" s="5">
        <v>-0.01</v>
      </c>
      <c r="AA197" s="78">
        <v>-6.0000000000000005E-2</v>
      </c>
      <c r="AB197" s="8">
        <v>1</v>
      </c>
      <c r="AC197" s="1"/>
    </row>
    <row r="198" spans="1:29" ht="13.5" customHeight="1" x14ac:dyDescent="0.25">
      <c r="A198" s="80"/>
      <c r="B198" s="5">
        <v>2652</v>
      </c>
      <c r="C198" s="11" t="s">
        <v>389</v>
      </c>
      <c r="D198" s="11" t="s">
        <v>57</v>
      </c>
      <c r="E198" s="5">
        <v>0</v>
      </c>
      <c r="F198" s="5">
        <v>-0.01</v>
      </c>
      <c r="G198" s="5">
        <v>-0.01</v>
      </c>
      <c r="H198" s="5">
        <v>-0.01</v>
      </c>
      <c r="I198" s="5">
        <v>-0.01</v>
      </c>
      <c r="J198" s="5">
        <v>-0.01</v>
      </c>
      <c r="K198" s="5">
        <v>-0.01</v>
      </c>
      <c r="L198" s="5">
        <v>-0.01</v>
      </c>
      <c r="M198" s="5">
        <v>-0.01</v>
      </c>
      <c r="N198" s="5">
        <v>-0.01</v>
      </c>
      <c r="O198" s="5">
        <v>-0.01</v>
      </c>
      <c r="P198" s="5">
        <v>-0.01</v>
      </c>
      <c r="Q198" s="5">
        <v>-0.01</v>
      </c>
      <c r="R198" s="5">
        <v>-0.01</v>
      </c>
      <c r="S198" s="5">
        <v>-0.01</v>
      </c>
      <c r="T198" s="5">
        <v>-0.01</v>
      </c>
      <c r="U198" s="5">
        <v>-0.01</v>
      </c>
      <c r="V198" s="5">
        <v>-0.01</v>
      </c>
      <c r="W198" s="5">
        <v>-0.01</v>
      </c>
      <c r="X198" s="5">
        <v>-0.01</v>
      </c>
      <c r="Y198" s="5">
        <v>-0.01</v>
      </c>
      <c r="Z198" s="5">
        <v>-0.01</v>
      </c>
      <c r="AA198" s="78">
        <v>-6.0000000000000005E-2</v>
      </c>
      <c r="AB198" s="8">
        <v>1</v>
      </c>
      <c r="AC198" s="1"/>
    </row>
    <row r="199" spans="1:29" ht="13.5" customHeight="1" x14ac:dyDescent="0.25">
      <c r="A199" s="80"/>
      <c r="B199" s="5">
        <v>5231</v>
      </c>
      <c r="C199" s="11" t="s">
        <v>432</v>
      </c>
      <c r="D199" s="11" t="s">
        <v>414</v>
      </c>
      <c r="E199" s="5">
        <v>0</v>
      </c>
      <c r="F199" s="5">
        <v>-0.01</v>
      </c>
      <c r="G199" s="5">
        <v>-0.01</v>
      </c>
      <c r="H199" s="5">
        <v>-0.01</v>
      </c>
      <c r="I199" s="5">
        <v>-0.01</v>
      </c>
      <c r="J199" s="5">
        <v>-0.01</v>
      </c>
      <c r="K199" s="5">
        <v>-0.01</v>
      </c>
      <c r="L199" s="5">
        <v>-0.01</v>
      </c>
      <c r="M199" s="5">
        <v>-0.01</v>
      </c>
      <c r="N199" s="5">
        <v>-0.01</v>
      </c>
      <c r="O199" s="5">
        <v>-0.01</v>
      </c>
      <c r="P199" s="5">
        <v>-0.01</v>
      </c>
      <c r="Q199" s="5">
        <v>-0.01</v>
      </c>
      <c r="R199" s="5">
        <v>-0.01</v>
      </c>
      <c r="S199" s="5">
        <v>-0.01</v>
      </c>
      <c r="T199" s="5">
        <v>-0.01</v>
      </c>
      <c r="U199" s="5">
        <v>-0.01</v>
      </c>
      <c r="V199" s="5">
        <v>-0.01</v>
      </c>
      <c r="W199" s="5">
        <v>-0.01</v>
      </c>
      <c r="X199" s="5">
        <v>-0.01</v>
      </c>
      <c r="Y199" s="5">
        <v>-0.01</v>
      </c>
      <c r="Z199" s="5">
        <v>-0.01</v>
      </c>
      <c r="AA199" s="78">
        <v>-6.0000000000000005E-2</v>
      </c>
      <c r="AB199" s="8">
        <v>1</v>
      </c>
      <c r="AC199" s="1"/>
    </row>
    <row r="200" spans="1:29" ht="13.5" customHeight="1" x14ac:dyDescent="0.25">
      <c r="A200" s="80"/>
      <c r="B200" s="5">
        <v>1234</v>
      </c>
      <c r="C200" s="11" t="s">
        <v>366</v>
      </c>
      <c r="D200" s="11" t="s">
        <v>54</v>
      </c>
      <c r="E200" s="5">
        <v>0</v>
      </c>
      <c r="F200" s="5">
        <v>-0.01</v>
      </c>
      <c r="G200" s="5">
        <v>-0.01</v>
      </c>
      <c r="H200" s="5">
        <v>-0.01</v>
      </c>
      <c r="I200" s="5">
        <v>-0.01</v>
      </c>
      <c r="J200" s="5">
        <v>-0.01</v>
      </c>
      <c r="K200" s="5">
        <v>-0.01</v>
      </c>
      <c r="L200" s="5">
        <v>-0.01</v>
      </c>
      <c r="M200" s="5">
        <v>-0.01</v>
      </c>
      <c r="N200" s="5">
        <v>-0.01</v>
      </c>
      <c r="O200" s="5">
        <v>-0.01</v>
      </c>
      <c r="P200" s="5">
        <v>-0.01</v>
      </c>
      <c r="Q200" s="5">
        <v>-0.01</v>
      </c>
      <c r="R200" s="5">
        <v>-0.01</v>
      </c>
      <c r="S200" s="5">
        <v>-0.01</v>
      </c>
      <c r="T200" s="5">
        <v>-0.01</v>
      </c>
      <c r="U200" s="5">
        <v>-0.01</v>
      </c>
      <c r="V200" s="5">
        <v>-0.01</v>
      </c>
      <c r="W200" s="5">
        <v>-0.01</v>
      </c>
      <c r="X200" s="5">
        <v>-0.01</v>
      </c>
      <c r="Y200" s="5">
        <v>-0.01</v>
      </c>
      <c r="Z200" s="5">
        <v>-0.01</v>
      </c>
      <c r="AA200" s="78">
        <v>-6.0000000000000005E-2</v>
      </c>
      <c r="AB200" s="8">
        <v>1</v>
      </c>
      <c r="AC200" s="1"/>
    </row>
    <row r="201" spans="1:29" ht="13.5" customHeight="1" x14ac:dyDescent="0.25">
      <c r="A201" s="80"/>
      <c r="B201" s="5">
        <v>2954</v>
      </c>
      <c r="C201" s="11" t="s">
        <v>420</v>
      </c>
      <c r="D201" s="11" t="s">
        <v>421</v>
      </c>
      <c r="E201" s="5">
        <v>0</v>
      </c>
      <c r="F201" s="5">
        <v>-0.01</v>
      </c>
      <c r="G201" s="5">
        <v>-0.01</v>
      </c>
      <c r="H201" s="5">
        <v>-0.01</v>
      </c>
      <c r="I201" s="5">
        <v>-0.01</v>
      </c>
      <c r="J201" s="5">
        <v>-0.01</v>
      </c>
      <c r="K201" s="5">
        <v>-0.01</v>
      </c>
      <c r="L201" s="5">
        <v>-0.01</v>
      </c>
      <c r="M201" s="5">
        <v>-0.01</v>
      </c>
      <c r="N201" s="5">
        <v>-0.01</v>
      </c>
      <c r="O201" s="5">
        <v>-0.01</v>
      </c>
      <c r="P201" s="5">
        <v>-0.01</v>
      </c>
      <c r="Q201" s="5">
        <v>-0.01</v>
      </c>
      <c r="R201" s="5">
        <v>-0.01</v>
      </c>
      <c r="S201" s="5">
        <v>-0.01</v>
      </c>
      <c r="T201" s="5">
        <v>-0.01</v>
      </c>
      <c r="U201" s="5">
        <v>-0.01</v>
      </c>
      <c r="V201" s="5">
        <v>-0.01</v>
      </c>
      <c r="W201" s="5">
        <v>-0.01</v>
      </c>
      <c r="X201" s="5">
        <v>-0.01</v>
      </c>
      <c r="Y201" s="5">
        <v>-0.01</v>
      </c>
      <c r="Z201" s="5">
        <v>-0.01</v>
      </c>
      <c r="AA201" s="78">
        <v>-6.0000000000000005E-2</v>
      </c>
      <c r="AB201" s="8">
        <v>1</v>
      </c>
      <c r="AC201" s="1"/>
    </row>
    <row r="202" spans="1:29" ht="13.5" customHeight="1" x14ac:dyDescent="0.25">
      <c r="A202" s="80"/>
      <c r="B202" s="5">
        <v>4901</v>
      </c>
      <c r="C202" s="11" t="s">
        <v>383</v>
      </c>
      <c r="D202" s="11" t="s">
        <v>73</v>
      </c>
      <c r="E202" s="5">
        <v>0</v>
      </c>
      <c r="F202" s="5">
        <v>-0.01</v>
      </c>
      <c r="G202" s="5">
        <v>-0.01</v>
      </c>
      <c r="H202" s="5">
        <v>-0.01</v>
      </c>
      <c r="I202" s="5">
        <v>-0.01</v>
      </c>
      <c r="J202" s="5">
        <v>-0.01</v>
      </c>
      <c r="K202" s="5">
        <v>-0.01</v>
      </c>
      <c r="L202" s="5">
        <v>-0.01</v>
      </c>
      <c r="M202" s="5">
        <v>-0.01</v>
      </c>
      <c r="N202" s="5">
        <v>-0.01</v>
      </c>
      <c r="O202" s="5">
        <v>-0.01</v>
      </c>
      <c r="P202" s="5">
        <v>-0.01</v>
      </c>
      <c r="Q202" s="5">
        <v>-0.01</v>
      </c>
      <c r="R202" s="5">
        <v>-0.01</v>
      </c>
      <c r="S202" s="5">
        <v>-0.01</v>
      </c>
      <c r="T202" s="5">
        <v>-0.01</v>
      </c>
      <c r="U202" s="5">
        <v>-0.01</v>
      </c>
      <c r="V202" s="5">
        <v>-0.01</v>
      </c>
      <c r="W202" s="5">
        <v>-0.01</v>
      </c>
      <c r="X202" s="5">
        <v>-0.01</v>
      </c>
      <c r="Y202" s="5">
        <v>-0.01</v>
      </c>
      <c r="Z202" s="5">
        <v>-0.01</v>
      </c>
      <c r="AA202" s="78">
        <v>-6.0000000000000005E-2</v>
      </c>
      <c r="AB202" s="8">
        <v>1</v>
      </c>
      <c r="AC202" s="1"/>
    </row>
    <row r="203" spans="1:29" ht="13.5" customHeight="1" x14ac:dyDescent="0.25">
      <c r="A203" s="80"/>
      <c r="B203" s="5">
        <v>2651</v>
      </c>
      <c r="C203" s="11" t="s">
        <v>291</v>
      </c>
      <c r="D203" s="11" t="s">
        <v>126</v>
      </c>
      <c r="E203" s="5">
        <v>0</v>
      </c>
      <c r="F203" s="5">
        <v>-0.01</v>
      </c>
      <c r="G203" s="5">
        <v>-0.01</v>
      </c>
      <c r="H203" s="5">
        <v>-0.01</v>
      </c>
      <c r="I203" s="5">
        <v>-0.01</v>
      </c>
      <c r="J203" s="5">
        <v>-0.01</v>
      </c>
      <c r="K203" s="5">
        <v>-0.01</v>
      </c>
      <c r="L203" s="5">
        <v>-0.01</v>
      </c>
      <c r="M203" s="5">
        <v>-0.01</v>
      </c>
      <c r="N203" s="5">
        <v>-0.01</v>
      </c>
      <c r="O203" s="5">
        <v>-0.01</v>
      </c>
      <c r="P203" s="5">
        <v>-0.01</v>
      </c>
      <c r="Q203" s="5">
        <v>-0.01</v>
      </c>
      <c r="R203" s="5">
        <v>-0.01</v>
      </c>
      <c r="S203" s="5">
        <v>-0.01</v>
      </c>
      <c r="T203" s="5">
        <v>-0.01</v>
      </c>
      <c r="U203" s="5">
        <v>-0.01</v>
      </c>
      <c r="V203" s="5">
        <v>-0.01</v>
      </c>
      <c r="W203" s="5">
        <v>-0.01</v>
      </c>
      <c r="X203" s="5">
        <v>-0.01</v>
      </c>
      <c r="Y203" s="5">
        <v>-0.01</v>
      </c>
      <c r="Z203" s="5">
        <v>-0.01</v>
      </c>
      <c r="AA203" s="78">
        <v>-6.0000000000000005E-2</v>
      </c>
      <c r="AB203" s="8">
        <v>1</v>
      </c>
      <c r="AC203" s="1"/>
    </row>
    <row r="204" spans="1:29" ht="13.5" customHeight="1" x14ac:dyDescent="0.25">
      <c r="A204" s="80"/>
      <c r="B204" s="5">
        <v>1013</v>
      </c>
      <c r="C204" s="11" t="s">
        <v>269</v>
      </c>
      <c r="D204" s="11" t="s">
        <v>26</v>
      </c>
      <c r="E204" s="5">
        <v>0</v>
      </c>
      <c r="F204" s="5">
        <v>-0.01</v>
      </c>
      <c r="G204" s="5">
        <v>-0.01</v>
      </c>
      <c r="H204" s="5">
        <v>-0.01</v>
      </c>
      <c r="I204" s="5">
        <v>-0.01</v>
      </c>
      <c r="J204" s="5">
        <v>-0.01</v>
      </c>
      <c r="K204" s="5">
        <v>-0.01</v>
      </c>
      <c r="L204" s="5">
        <v>-0.01</v>
      </c>
      <c r="M204" s="5">
        <v>-0.01</v>
      </c>
      <c r="N204" s="5">
        <v>-0.01</v>
      </c>
      <c r="O204" s="5">
        <v>-0.01</v>
      </c>
      <c r="P204" s="5">
        <v>-0.01</v>
      </c>
      <c r="Q204" s="5">
        <v>-0.01</v>
      </c>
      <c r="R204" s="5">
        <v>-0.01</v>
      </c>
      <c r="S204" s="5">
        <v>-0.01</v>
      </c>
      <c r="T204" s="5">
        <v>-0.01</v>
      </c>
      <c r="U204" s="5">
        <v>-0.01</v>
      </c>
      <c r="V204" s="5">
        <v>-0.01</v>
      </c>
      <c r="W204" s="5">
        <v>-0.01</v>
      </c>
      <c r="X204" s="5">
        <v>-0.01</v>
      </c>
      <c r="Y204" s="5">
        <v>-0.01</v>
      </c>
      <c r="Z204" s="5">
        <v>-0.01</v>
      </c>
      <c r="AA204" s="78">
        <v>-6.0000000000000005E-2</v>
      </c>
      <c r="AB204" s="8">
        <v>1</v>
      </c>
      <c r="AC204" s="1"/>
    </row>
    <row r="205" spans="1:29" ht="13.5" customHeight="1" x14ac:dyDescent="0.25">
      <c r="A205" s="80"/>
      <c r="B205" s="5">
        <v>1984</v>
      </c>
      <c r="C205" s="11" t="s">
        <v>384</v>
      </c>
      <c r="D205" s="11" t="s">
        <v>152</v>
      </c>
      <c r="E205" s="5">
        <v>0</v>
      </c>
      <c r="F205" s="5">
        <v>-0.01</v>
      </c>
      <c r="G205" s="5">
        <v>-0.01</v>
      </c>
      <c r="H205" s="5">
        <v>-0.01</v>
      </c>
      <c r="I205" s="5">
        <v>-0.01</v>
      </c>
      <c r="J205" s="5">
        <v>-0.01</v>
      </c>
      <c r="K205" s="5">
        <v>-0.01</v>
      </c>
      <c r="L205" s="5">
        <v>-0.01</v>
      </c>
      <c r="M205" s="5">
        <v>-0.01</v>
      </c>
      <c r="N205" s="5">
        <v>-0.01</v>
      </c>
      <c r="O205" s="5">
        <v>-0.01</v>
      </c>
      <c r="P205" s="5">
        <v>-0.01</v>
      </c>
      <c r="Q205" s="5">
        <v>-0.01</v>
      </c>
      <c r="R205" s="5">
        <v>-0.01</v>
      </c>
      <c r="S205" s="5">
        <v>-0.01</v>
      </c>
      <c r="T205" s="5">
        <v>-0.01</v>
      </c>
      <c r="U205" s="5">
        <v>-0.01</v>
      </c>
      <c r="V205" s="5">
        <v>-0.01</v>
      </c>
      <c r="W205" s="5">
        <v>-0.01</v>
      </c>
      <c r="X205" s="5">
        <v>-0.01</v>
      </c>
      <c r="Y205" s="5">
        <v>-0.01</v>
      </c>
      <c r="Z205" s="5">
        <v>-0.01</v>
      </c>
      <c r="AA205" s="78">
        <v>-6.0000000000000005E-2</v>
      </c>
      <c r="AB205" s="8">
        <v>1</v>
      </c>
      <c r="AC205" s="1"/>
    </row>
    <row r="206" spans="1:29" ht="13.5" customHeight="1" x14ac:dyDescent="0.25">
      <c r="A206" s="80"/>
      <c r="B206" s="5">
        <v>2451</v>
      </c>
      <c r="C206" s="11" t="s">
        <v>438</v>
      </c>
      <c r="D206" s="11" t="s">
        <v>310</v>
      </c>
      <c r="E206" s="5">
        <v>0</v>
      </c>
      <c r="F206" s="5">
        <v>-0.01</v>
      </c>
      <c r="G206" s="5">
        <v>-0.01</v>
      </c>
      <c r="H206" s="5">
        <v>-0.01</v>
      </c>
      <c r="I206" s="5">
        <v>-0.01</v>
      </c>
      <c r="J206" s="5">
        <v>-0.01</v>
      </c>
      <c r="K206" s="5">
        <v>-0.01</v>
      </c>
      <c r="L206" s="5">
        <v>-0.01</v>
      </c>
      <c r="M206" s="5">
        <v>-0.01</v>
      </c>
      <c r="N206" s="5">
        <v>-0.01</v>
      </c>
      <c r="O206" s="5">
        <v>-0.01</v>
      </c>
      <c r="P206" s="5">
        <v>-0.01</v>
      </c>
      <c r="Q206" s="5">
        <v>-0.01</v>
      </c>
      <c r="R206" s="5">
        <v>-0.01</v>
      </c>
      <c r="S206" s="5">
        <v>-0.01</v>
      </c>
      <c r="T206" s="5">
        <v>-0.01</v>
      </c>
      <c r="U206" s="5">
        <v>-0.01</v>
      </c>
      <c r="V206" s="5">
        <v>-0.01</v>
      </c>
      <c r="W206" s="5">
        <v>-0.01</v>
      </c>
      <c r="X206" s="5">
        <v>-0.01</v>
      </c>
      <c r="Y206" s="5">
        <v>-0.01</v>
      </c>
      <c r="Z206" s="5">
        <v>-0.01</v>
      </c>
      <c r="AA206" s="78">
        <v>-6.0000000000000005E-2</v>
      </c>
      <c r="AB206" s="8">
        <v>1</v>
      </c>
      <c r="AC206" s="1"/>
    </row>
    <row r="207" spans="1:29" ht="13.5" customHeight="1" x14ac:dyDescent="0.25">
      <c r="A207" s="80"/>
      <c r="B207" s="5">
        <v>1291</v>
      </c>
      <c r="C207" s="11" t="s">
        <v>298</v>
      </c>
      <c r="D207" s="11" t="s">
        <v>114</v>
      </c>
      <c r="E207" s="5">
        <v>-0.01</v>
      </c>
      <c r="F207" s="5">
        <v>-0.01</v>
      </c>
      <c r="G207" s="5">
        <v>-0.01</v>
      </c>
      <c r="H207" s="5">
        <v>-0.01</v>
      </c>
      <c r="I207" s="5">
        <v>-0.01</v>
      </c>
      <c r="J207" s="5">
        <v>-0.01</v>
      </c>
      <c r="K207" s="5">
        <v>-0.01</v>
      </c>
      <c r="L207" s="5">
        <v>-0.01</v>
      </c>
      <c r="M207" s="5">
        <v>-0.01</v>
      </c>
      <c r="N207" s="5">
        <v>-0.01</v>
      </c>
      <c r="O207" s="5">
        <v>-0.01</v>
      </c>
      <c r="P207" s="5">
        <v>-0.01</v>
      </c>
      <c r="Q207" s="5">
        <v>-0.01</v>
      </c>
      <c r="R207" s="5">
        <v>-0.01</v>
      </c>
      <c r="S207" s="5">
        <v>-0.01</v>
      </c>
      <c r="T207" s="5">
        <v>-0.01</v>
      </c>
      <c r="U207" s="5">
        <v>-0.01</v>
      </c>
      <c r="V207" s="5">
        <v>-0.01</v>
      </c>
      <c r="W207" s="5">
        <v>-0.01</v>
      </c>
      <c r="X207" s="5">
        <v>-0.01</v>
      </c>
      <c r="Y207" s="5">
        <v>-0.01</v>
      </c>
      <c r="Z207" s="5">
        <v>0</v>
      </c>
      <c r="AA207" s="78">
        <v>-6.0000000000000005E-2</v>
      </c>
      <c r="AB207" s="8">
        <v>1</v>
      </c>
      <c r="AC207" s="1"/>
    </row>
    <row r="208" spans="1:29" ht="13.5" customHeight="1" x14ac:dyDescent="0.25">
      <c r="A208" s="80"/>
      <c r="B208" s="5">
        <v>4246</v>
      </c>
      <c r="C208" s="11" t="s">
        <v>214</v>
      </c>
      <c r="D208" s="11" t="s">
        <v>122</v>
      </c>
      <c r="E208" s="5">
        <v>0</v>
      </c>
      <c r="F208" s="5">
        <v>-0.01</v>
      </c>
      <c r="G208" s="5">
        <v>-0.01</v>
      </c>
      <c r="H208" s="5">
        <v>-0.01</v>
      </c>
      <c r="I208" s="5">
        <v>-0.01</v>
      </c>
      <c r="J208" s="5">
        <v>-0.01</v>
      </c>
      <c r="K208" s="5">
        <v>-0.01</v>
      </c>
      <c r="L208" s="5">
        <v>-0.01</v>
      </c>
      <c r="M208" s="5">
        <v>-0.01</v>
      </c>
      <c r="N208" s="5">
        <v>-0.01</v>
      </c>
      <c r="O208" s="5">
        <v>-0.01</v>
      </c>
      <c r="P208" s="5">
        <v>-0.01</v>
      </c>
      <c r="Q208" s="5">
        <v>-0.01</v>
      </c>
      <c r="R208" s="5">
        <v>-0.01</v>
      </c>
      <c r="S208" s="5">
        <v>-0.01</v>
      </c>
      <c r="T208" s="5">
        <v>-0.01</v>
      </c>
      <c r="U208" s="5">
        <v>-0.01</v>
      </c>
      <c r="V208" s="5">
        <v>-0.01</v>
      </c>
      <c r="W208" s="5">
        <v>-0.01</v>
      </c>
      <c r="X208" s="5">
        <v>-0.01</v>
      </c>
      <c r="Y208" s="5">
        <v>-0.01</v>
      </c>
      <c r="Z208" s="5">
        <v>-0.01</v>
      </c>
      <c r="AA208" s="78">
        <v>-6.0000000000000005E-2</v>
      </c>
      <c r="AB208" s="8">
        <v>1</v>
      </c>
      <c r="AC208" s="1"/>
    </row>
    <row r="209" spans="1:29" ht="13.5" customHeight="1" x14ac:dyDescent="0.25">
      <c r="A209" s="80"/>
      <c r="B209" s="5">
        <v>1167</v>
      </c>
      <c r="C209" s="11" t="s">
        <v>418</v>
      </c>
      <c r="D209" s="11" t="s">
        <v>419</v>
      </c>
      <c r="E209" s="5">
        <v>0</v>
      </c>
      <c r="F209" s="5">
        <v>-0.01</v>
      </c>
      <c r="G209" s="5">
        <v>-0.01</v>
      </c>
      <c r="H209" s="5">
        <v>-0.01</v>
      </c>
      <c r="I209" s="5">
        <v>-0.01</v>
      </c>
      <c r="J209" s="5">
        <v>-0.01</v>
      </c>
      <c r="K209" s="5">
        <v>-0.01</v>
      </c>
      <c r="L209" s="5">
        <v>-0.01</v>
      </c>
      <c r="M209" s="5">
        <v>-0.01</v>
      </c>
      <c r="N209" s="5">
        <v>-0.01</v>
      </c>
      <c r="O209" s="5">
        <v>-0.01</v>
      </c>
      <c r="P209" s="5">
        <v>-0.01</v>
      </c>
      <c r="Q209" s="5">
        <v>-0.01</v>
      </c>
      <c r="R209" s="5">
        <v>-0.01</v>
      </c>
      <c r="S209" s="5">
        <v>-0.01</v>
      </c>
      <c r="T209" s="5">
        <v>-0.01</v>
      </c>
      <c r="U209" s="5">
        <v>-0.01</v>
      </c>
      <c r="V209" s="5">
        <v>-0.01</v>
      </c>
      <c r="W209" s="5">
        <v>-0.01</v>
      </c>
      <c r="X209" s="5">
        <v>-0.01</v>
      </c>
      <c r="Y209" s="5">
        <v>-0.01</v>
      </c>
      <c r="Z209" s="5">
        <v>-0.01</v>
      </c>
      <c r="AA209" s="78">
        <v>-6.0000000000000005E-2</v>
      </c>
      <c r="AB209" s="8">
        <v>1</v>
      </c>
      <c r="AC209" s="1"/>
    </row>
    <row r="210" spans="1:29" ht="13.5" customHeight="1" x14ac:dyDescent="0.25">
      <c r="A210" s="80"/>
      <c r="B210" s="5">
        <v>4922</v>
      </c>
      <c r="C210" s="11" t="s">
        <v>439</v>
      </c>
      <c r="D210" s="11" t="s">
        <v>27</v>
      </c>
      <c r="E210" s="5">
        <v>0</v>
      </c>
      <c r="F210" s="5">
        <v>-0.01</v>
      </c>
      <c r="G210" s="5">
        <v>-0.01</v>
      </c>
      <c r="H210" s="5">
        <v>-0.01</v>
      </c>
      <c r="I210" s="5">
        <v>-0.01</v>
      </c>
      <c r="J210" s="5">
        <v>-0.01</v>
      </c>
      <c r="K210" s="5">
        <v>-0.01</v>
      </c>
      <c r="L210" s="5">
        <v>-0.01</v>
      </c>
      <c r="M210" s="5">
        <v>-0.01</v>
      </c>
      <c r="N210" s="5">
        <v>-0.01</v>
      </c>
      <c r="O210" s="5">
        <v>-0.01</v>
      </c>
      <c r="P210" s="5">
        <v>-0.01</v>
      </c>
      <c r="Q210" s="5">
        <v>-0.01</v>
      </c>
      <c r="R210" s="5">
        <v>-0.01</v>
      </c>
      <c r="S210" s="5">
        <v>-0.01</v>
      </c>
      <c r="T210" s="5">
        <v>-0.01</v>
      </c>
      <c r="U210" s="5">
        <v>-0.01</v>
      </c>
      <c r="V210" s="5">
        <v>-0.01</v>
      </c>
      <c r="W210" s="5">
        <v>-0.01</v>
      </c>
      <c r="X210" s="5">
        <v>-0.01</v>
      </c>
      <c r="Y210" s="5">
        <v>-0.01</v>
      </c>
      <c r="Z210" s="5">
        <v>-0.01</v>
      </c>
      <c r="AA210" s="78">
        <v>-6.0000000000000005E-2</v>
      </c>
      <c r="AB210" s="8">
        <v>1</v>
      </c>
      <c r="AC210" s="1"/>
    </row>
    <row r="211" spans="1:29" ht="13.5" customHeight="1" x14ac:dyDescent="0.25">
      <c r="A211" s="80"/>
      <c r="B211" s="5">
        <v>1658</v>
      </c>
      <c r="C211" s="11" t="s">
        <v>398</v>
      </c>
      <c r="D211" s="11" t="s">
        <v>123</v>
      </c>
      <c r="E211" s="5">
        <v>0</v>
      </c>
      <c r="F211" s="5">
        <v>-0.01</v>
      </c>
      <c r="G211" s="5">
        <v>-0.01</v>
      </c>
      <c r="H211" s="5">
        <v>-0.01</v>
      </c>
      <c r="I211" s="5">
        <v>-0.01</v>
      </c>
      <c r="J211" s="5">
        <v>-0.01</v>
      </c>
      <c r="K211" s="5">
        <v>-0.01</v>
      </c>
      <c r="L211" s="5">
        <v>-0.01</v>
      </c>
      <c r="M211" s="5">
        <v>-0.01</v>
      </c>
      <c r="N211" s="5">
        <v>-0.01</v>
      </c>
      <c r="O211" s="5">
        <v>-0.01</v>
      </c>
      <c r="P211" s="5">
        <v>-0.01</v>
      </c>
      <c r="Q211" s="5">
        <v>-0.01</v>
      </c>
      <c r="R211" s="5">
        <v>-0.01</v>
      </c>
      <c r="S211" s="5">
        <v>-0.01</v>
      </c>
      <c r="T211" s="5">
        <v>-0.01</v>
      </c>
      <c r="U211" s="5">
        <v>-0.01</v>
      </c>
      <c r="V211" s="5">
        <v>-0.01</v>
      </c>
      <c r="W211" s="5">
        <v>-0.01</v>
      </c>
      <c r="X211" s="5">
        <v>-0.01</v>
      </c>
      <c r="Y211" s="5">
        <v>-0.01</v>
      </c>
      <c r="Z211" s="5">
        <v>-0.01</v>
      </c>
      <c r="AA211" s="78">
        <v>-6.0000000000000005E-2</v>
      </c>
      <c r="AB211" s="8">
        <v>1</v>
      </c>
    </row>
    <row r="212" spans="1:29" ht="13.5" customHeight="1" x14ac:dyDescent="0.25">
      <c r="A212" s="80"/>
      <c r="B212" s="5">
        <v>699</v>
      </c>
      <c r="C212" s="11" t="s">
        <v>433</v>
      </c>
      <c r="D212" s="11" t="s">
        <v>136</v>
      </c>
      <c r="E212" s="5">
        <v>0</v>
      </c>
      <c r="F212" s="5">
        <v>-0.01</v>
      </c>
      <c r="G212" s="5">
        <v>-0.01</v>
      </c>
      <c r="H212" s="5">
        <v>-0.01</v>
      </c>
      <c r="I212" s="5">
        <v>-0.01</v>
      </c>
      <c r="J212" s="5">
        <v>-0.01</v>
      </c>
      <c r="K212" s="5">
        <v>-0.01</v>
      </c>
      <c r="L212" s="5">
        <v>-0.01</v>
      </c>
      <c r="M212" s="5">
        <v>-0.01</v>
      </c>
      <c r="N212" s="5">
        <v>-0.01</v>
      </c>
      <c r="O212" s="5">
        <v>-0.01</v>
      </c>
      <c r="P212" s="5">
        <v>-0.01</v>
      </c>
      <c r="Q212" s="5">
        <v>-0.01</v>
      </c>
      <c r="R212" s="5">
        <v>-0.01</v>
      </c>
      <c r="S212" s="5">
        <v>-0.01</v>
      </c>
      <c r="T212" s="5">
        <v>-0.01</v>
      </c>
      <c r="U212" s="5">
        <v>-0.01</v>
      </c>
      <c r="V212" s="5">
        <v>-0.01</v>
      </c>
      <c r="W212" s="5">
        <v>-0.01</v>
      </c>
      <c r="X212" s="5">
        <v>-0.01</v>
      </c>
      <c r="Y212" s="5">
        <v>-0.01</v>
      </c>
      <c r="Z212" s="5">
        <v>-0.01</v>
      </c>
      <c r="AA212" s="78">
        <v>-6.0000000000000005E-2</v>
      </c>
      <c r="AB212" s="8">
        <v>1</v>
      </c>
    </row>
    <row r="213" spans="1:29" ht="13.5" customHeight="1" x14ac:dyDescent="0.25">
      <c r="A213" s="80"/>
      <c r="B213" s="5">
        <v>6309</v>
      </c>
      <c r="C213" s="11" t="s">
        <v>400</v>
      </c>
      <c r="D213" s="11" t="s">
        <v>321</v>
      </c>
      <c r="E213" s="5">
        <v>0</v>
      </c>
      <c r="F213" s="5">
        <v>-0.01</v>
      </c>
      <c r="G213" s="5">
        <v>-0.01</v>
      </c>
      <c r="H213" s="5">
        <v>-0.01</v>
      </c>
      <c r="I213" s="5">
        <v>-0.01</v>
      </c>
      <c r="J213" s="5">
        <v>-0.01</v>
      </c>
      <c r="K213" s="5">
        <v>-0.01</v>
      </c>
      <c r="L213" s="5">
        <v>-0.01</v>
      </c>
      <c r="M213" s="5">
        <v>-0.01</v>
      </c>
      <c r="N213" s="5">
        <v>-0.01</v>
      </c>
      <c r="O213" s="5">
        <v>-0.01</v>
      </c>
      <c r="P213" s="5">
        <v>-0.01</v>
      </c>
      <c r="Q213" s="5">
        <v>-0.01</v>
      </c>
      <c r="R213" s="5">
        <v>-0.01</v>
      </c>
      <c r="S213" s="5">
        <v>-0.01</v>
      </c>
      <c r="T213" s="5">
        <v>-0.01</v>
      </c>
      <c r="U213" s="5">
        <v>-0.01</v>
      </c>
      <c r="V213" s="5">
        <v>-0.01</v>
      </c>
      <c r="W213" s="5">
        <v>-0.01</v>
      </c>
      <c r="X213" s="5">
        <v>-0.01</v>
      </c>
      <c r="Y213" s="5">
        <v>-0.01</v>
      </c>
      <c r="Z213" s="5">
        <v>-0.01</v>
      </c>
      <c r="AA213" s="78">
        <v>-6.0000000000000005E-2</v>
      </c>
      <c r="AB213" s="8">
        <v>1</v>
      </c>
    </row>
    <row r="214" spans="1:29" ht="13.5" customHeight="1" x14ac:dyDescent="0.25">
      <c r="A214" s="80"/>
      <c r="B214" s="5">
        <v>5581</v>
      </c>
      <c r="C214" s="11" t="s">
        <v>416</v>
      </c>
      <c r="D214" s="11" t="s">
        <v>417</v>
      </c>
      <c r="E214" s="5">
        <v>0</v>
      </c>
      <c r="F214" s="5">
        <v>-0.01</v>
      </c>
      <c r="G214" s="5">
        <v>-0.01</v>
      </c>
      <c r="H214" s="5">
        <v>-0.01</v>
      </c>
      <c r="I214" s="5">
        <v>-0.01</v>
      </c>
      <c r="J214" s="5">
        <v>-0.01</v>
      </c>
      <c r="K214" s="5">
        <v>-0.01</v>
      </c>
      <c r="L214" s="5">
        <v>-0.01</v>
      </c>
      <c r="M214" s="5">
        <v>-0.01</v>
      </c>
      <c r="N214" s="5">
        <v>-0.01</v>
      </c>
      <c r="O214" s="5">
        <v>-0.01</v>
      </c>
      <c r="P214" s="5">
        <v>-0.01</v>
      </c>
      <c r="Q214" s="5">
        <v>-0.01</v>
      </c>
      <c r="R214" s="5">
        <v>-0.01</v>
      </c>
      <c r="S214" s="5">
        <v>-0.01</v>
      </c>
      <c r="T214" s="5">
        <v>-0.01</v>
      </c>
      <c r="U214" s="5">
        <v>-0.01</v>
      </c>
      <c r="V214" s="5">
        <v>-0.01</v>
      </c>
      <c r="W214" s="5">
        <v>-0.01</v>
      </c>
      <c r="X214" s="5">
        <v>-0.01</v>
      </c>
      <c r="Y214" s="5">
        <v>-0.01</v>
      </c>
      <c r="Z214" s="5">
        <v>-0.01</v>
      </c>
      <c r="AA214" s="78">
        <v>-6.0000000000000005E-2</v>
      </c>
      <c r="AB214" s="8">
        <v>1</v>
      </c>
    </row>
    <row r="215" spans="1:29" ht="13.5" customHeight="1" x14ac:dyDescent="0.25">
      <c r="A215" s="80"/>
      <c r="B215" s="5">
        <v>771</v>
      </c>
      <c r="C215" s="11" t="s">
        <v>313</v>
      </c>
      <c r="D215" s="11" t="s">
        <v>19</v>
      </c>
      <c r="E215" s="5">
        <v>-0.01</v>
      </c>
      <c r="F215" s="5">
        <v>-0.01</v>
      </c>
      <c r="G215" s="5">
        <v>-0.01</v>
      </c>
      <c r="H215" s="5">
        <v>-0.01</v>
      </c>
      <c r="I215" s="5">
        <v>-0.01</v>
      </c>
      <c r="J215" s="5">
        <v>-0.01</v>
      </c>
      <c r="K215" s="5">
        <v>-0.01</v>
      </c>
      <c r="L215" s="5">
        <v>-0.01</v>
      </c>
      <c r="M215" s="5">
        <v>-0.01</v>
      </c>
      <c r="N215" s="5">
        <v>-0.01</v>
      </c>
      <c r="O215" s="5">
        <v>-0.01</v>
      </c>
      <c r="P215" s="5">
        <v>-0.01</v>
      </c>
      <c r="Q215" s="5">
        <v>-0.01</v>
      </c>
      <c r="R215" s="5">
        <v>-0.01</v>
      </c>
      <c r="S215" s="5">
        <v>-0.01</v>
      </c>
      <c r="T215" s="5">
        <v>-0.01</v>
      </c>
      <c r="U215" s="5">
        <v>-0.01</v>
      </c>
      <c r="V215" s="5">
        <v>-0.01</v>
      </c>
      <c r="W215" s="5">
        <v>-0.01</v>
      </c>
      <c r="X215" s="5">
        <v>-0.01</v>
      </c>
      <c r="Y215" s="5">
        <v>-0.01</v>
      </c>
      <c r="Z215" s="5">
        <v>0</v>
      </c>
      <c r="AA215" s="78">
        <v>-6.0000000000000005E-2</v>
      </c>
      <c r="AB215" s="8">
        <v>1</v>
      </c>
    </row>
    <row r="216" spans="1:29" ht="13.5" customHeight="1" x14ac:dyDescent="0.25">
      <c r="A216" s="80"/>
      <c r="B216" s="5">
        <v>4991</v>
      </c>
      <c r="C216" s="11" t="s">
        <v>441</v>
      </c>
      <c r="D216" s="11" t="s">
        <v>134</v>
      </c>
      <c r="E216" s="5">
        <v>0</v>
      </c>
      <c r="F216" s="5">
        <v>-0.01</v>
      </c>
      <c r="G216" s="5">
        <v>-0.01</v>
      </c>
      <c r="H216" s="5">
        <v>-0.01</v>
      </c>
      <c r="I216" s="5">
        <v>-0.01</v>
      </c>
      <c r="J216" s="5">
        <v>-0.01</v>
      </c>
      <c r="K216" s="5">
        <v>-0.01</v>
      </c>
      <c r="L216" s="5">
        <v>-0.01</v>
      </c>
      <c r="M216" s="5">
        <v>-0.01</v>
      </c>
      <c r="N216" s="5">
        <v>-0.01</v>
      </c>
      <c r="O216" s="5">
        <v>-0.01</v>
      </c>
      <c r="P216" s="5">
        <v>-0.01</v>
      </c>
      <c r="Q216" s="5">
        <v>-0.01</v>
      </c>
      <c r="R216" s="5">
        <v>-0.01</v>
      </c>
      <c r="S216" s="5">
        <v>-0.01</v>
      </c>
      <c r="T216" s="5">
        <v>-0.01</v>
      </c>
      <c r="U216" s="5">
        <v>-0.01</v>
      </c>
      <c r="V216" s="5">
        <v>-0.01</v>
      </c>
      <c r="W216" s="5">
        <v>-0.01</v>
      </c>
      <c r="X216" s="5">
        <v>-0.01</v>
      </c>
      <c r="Y216" s="5">
        <v>-0.01</v>
      </c>
      <c r="Z216" s="5">
        <v>-0.01</v>
      </c>
      <c r="AA216" s="78">
        <v>-6.0000000000000005E-2</v>
      </c>
      <c r="AB216" s="8">
        <v>1</v>
      </c>
    </row>
    <row r="217" spans="1:29" ht="13.5" customHeight="1" x14ac:dyDescent="0.25">
      <c r="A217" s="80"/>
      <c r="B217" s="5">
        <v>6306</v>
      </c>
      <c r="C217" s="11" t="s">
        <v>442</v>
      </c>
      <c r="D217" s="11" t="s">
        <v>21</v>
      </c>
      <c r="E217" s="5">
        <v>0</v>
      </c>
      <c r="F217" s="5">
        <v>-0.01</v>
      </c>
      <c r="G217" s="5">
        <v>-0.01</v>
      </c>
      <c r="H217" s="5">
        <v>-0.01</v>
      </c>
      <c r="I217" s="5">
        <v>-0.01</v>
      </c>
      <c r="J217" s="5">
        <v>-0.01</v>
      </c>
      <c r="K217" s="5">
        <v>-0.01</v>
      </c>
      <c r="L217" s="5">
        <v>-0.01</v>
      </c>
      <c r="M217" s="5">
        <v>-0.01</v>
      </c>
      <c r="N217" s="5">
        <v>-0.01</v>
      </c>
      <c r="O217" s="5">
        <v>-0.01</v>
      </c>
      <c r="P217" s="5">
        <v>-0.01</v>
      </c>
      <c r="Q217" s="5">
        <v>-0.01</v>
      </c>
      <c r="R217" s="5">
        <v>-0.01</v>
      </c>
      <c r="S217" s="5">
        <v>-0.01</v>
      </c>
      <c r="T217" s="5">
        <v>-0.01</v>
      </c>
      <c r="U217" s="5">
        <v>-0.01</v>
      </c>
      <c r="V217" s="5">
        <v>-0.01</v>
      </c>
      <c r="W217" s="5">
        <v>-0.01</v>
      </c>
      <c r="X217" s="5">
        <v>-0.01</v>
      </c>
      <c r="Y217" s="5">
        <v>-0.01</v>
      </c>
      <c r="Z217" s="5">
        <v>-0.01</v>
      </c>
      <c r="AA217" s="78">
        <v>-6.0000000000000005E-2</v>
      </c>
      <c r="AB217" s="8">
        <v>1</v>
      </c>
    </row>
    <row r="218" spans="1:29" ht="13.5" customHeight="1" x14ac:dyDescent="0.25">
      <c r="A218" s="80"/>
      <c r="B218" s="5">
        <v>6302</v>
      </c>
      <c r="C218" s="11" t="s">
        <v>440</v>
      </c>
      <c r="D218" s="11" t="s">
        <v>21</v>
      </c>
      <c r="E218" s="5">
        <v>0</v>
      </c>
      <c r="F218" s="5">
        <v>-0.01</v>
      </c>
      <c r="G218" s="5">
        <v>-0.01</v>
      </c>
      <c r="H218" s="5">
        <v>-0.01</v>
      </c>
      <c r="I218" s="5">
        <v>-0.01</v>
      </c>
      <c r="J218" s="5">
        <v>-0.01</v>
      </c>
      <c r="K218" s="5">
        <v>-0.01</v>
      </c>
      <c r="L218" s="5">
        <v>-0.01</v>
      </c>
      <c r="M218" s="5">
        <v>-0.01</v>
      </c>
      <c r="N218" s="5">
        <v>-0.01</v>
      </c>
      <c r="O218" s="5">
        <v>-0.01</v>
      </c>
      <c r="P218" s="5">
        <v>-0.01</v>
      </c>
      <c r="Q218" s="5">
        <v>-0.01</v>
      </c>
      <c r="R218" s="5">
        <v>-0.01</v>
      </c>
      <c r="S218" s="5">
        <v>-0.01</v>
      </c>
      <c r="T218" s="5">
        <v>-0.01</v>
      </c>
      <c r="U218" s="5">
        <v>-0.01</v>
      </c>
      <c r="V218" s="5">
        <v>-0.01</v>
      </c>
      <c r="W218" s="5">
        <v>-0.01</v>
      </c>
      <c r="X218" s="5">
        <v>-0.01</v>
      </c>
      <c r="Y218" s="5">
        <v>-0.01</v>
      </c>
      <c r="Z218" s="5">
        <v>-0.01</v>
      </c>
      <c r="AA218" s="78">
        <v>-6.0000000000000005E-2</v>
      </c>
      <c r="AB218" s="8">
        <v>1</v>
      </c>
    </row>
    <row r="219" spans="1:29" ht="13.5" customHeight="1" x14ac:dyDescent="0.25">
      <c r="A219" s="80"/>
      <c r="B219" s="5">
        <v>5126</v>
      </c>
      <c r="C219" s="11" t="s">
        <v>429</v>
      </c>
      <c r="D219" s="11" t="s">
        <v>430</v>
      </c>
      <c r="E219" s="5">
        <v>0</v>
      </c>
      <c r="F219" s="5">
        <v>-0.01</v>
      </c>
      <c r="G219" s="5">
        <v>-0.01</v>
      </c>
      <c r="H219" s="5">
        <v>-0.01</v>
      </c>
      <c r="I219" s="5">
        <v>-0.01</v>
      </c>
      <c r="J219" s="5">
        <v>-0.01</v>
      </c>
      <c r="K219" s="5">
        <v>-0.01</v>
      </c>
      <c r="L219" s="5">
        <v>-0.01</v>
      </c>
      <c r="M219" s="5">
        <v>-0.01</v>
      </c>
      <c r="N219" s="5">
        <v>-0.01</v>
      </c>
      <c r="O219" s="5">
        <v>-0.01</v>
      </c>
      <c r="P219" s="5">
        <v>-0.01</v>
      </c>
      <c r="Q219" s="5">
        <v>-0.01</v>
      </c>
      <c r="R219" s="5">
        <v>-0.01</v>
      </c>
      <c r="S219" s="5">
        <v>-0.01</v>
      </c>
      <c r="T219" s="5">
        <v>-0.01</v>
      </c>
      <c r="U219" s="5">
        <v>-0.01</v>
      </c>
      <c r="V219" s="5">
        <v>-0.01</v>
      </c>
      <c r="W219" s="5">
        <v>-0.01</v>
      </c>
      <c r="X219" s="5">
        <v>-0.01</v>
      </c>
      <c r="Y219" s="5">
        <v>-0.01</v>
      </c>
      <c r="Z219" s="5">
        <v>-0.01</v>
      </c>
      <c r="AA219" s="78">
        <v>-6.0000000000000005E-2</v>
      </c>
      <c r="AB219" s="8">
        <v>1</v>
      </c>
    </row>
    <row r="220" spans="1:29" ht="13.5" customHeight="1" x14ac:dyDescent="0.25">
      <c r="A220" s="80"/>
      <c r="B220" s="5">
        <v>2934</v>
      </c>
      <c r="C220" s="11" t="s">
        <v>427</v>
      </c>
      <c r="D220" s="11" t="s">
        <v>428</v>
      </c>
      <c r="E220" s="5">
        <v>0</v>
      </c>
      <c r="F220" s="5">
        <v>-0.01</v>
      </c>
      <c r="G220" s="5">
        <v>-0.01</v>
      </c>
      <c r="H220" s="5">
        <v>-0.01</v>
      </c>
      <c r="I220" s="5">
        <v>-0.01</v>
      </c>
      <c r="J220" s="5">
        <v>-0.01</v>
      </c>
      <c r="K220" s="5">
        <v>-0.01</v>
      </c>
      <c r="L220" s="5">
        <v>-0.01</v>
      </c>
      <c r="M220" s="5">
        <v>-0.01</v>
      </c>
      <c r="N220" s="5">
        <v>-0.01</v>
      </c>
      <c r="O220" s="5">
        <v>-0.01</v>
      </c>
      <c r="P220" s="5">
        <v>-0.01</v>
      </c>
      <c r="Q220" s="5">
        <v>-0.01</v>
      </c>
      <c r="R220" s="5">
        <v>-0.01</v>
      </c>
      <c r="S220" s="5">
        <v>-0.01</v>
      </c>
      <c r="T220" s="5">
        <v>-0.01</v>
      </c>
      <c r="U220" s="5">
        <v>-0.01</v>
      </c>
      <c r="V220" s="5">
        <v>-0.01</v>
      </c>
      <c r="W220" s="5">
        <v>-0.01</v>
      </c>
      <c r="X220" s="5">
        <v>-0.01</v>
      </c>
      <c r="Y220" s="5">
        <v>-0.01</v>
      </c>
      <c r="Z220" s="5">
        <v>-0.01</v>
      </c>
      <c r="AA220" s="78">
        <v>-6.0000000000000005E-2</v>
      </c>
      <c r="AB220" s="8">
        <v>1</v>
      </c>
    </row>
    <row r="221" spans="1:29" ht="13.5" customHeight="1" x14ac:dyDescent="0.25">
      <c r="A221" s="80"/>
      <c r="B221" s="5">
        <v>780</v>
      </c>
      <c r="C221" s="11" t="s">
        <v>281</v>
      </c>
      <c r="D221" s="11" t="s">
        <v>134</v>
      </c>
      <c r="E221" s="5">
        <v>-0.01</v>
      </c>
      <c r="F221" s="5">
        <v>-0.01</v>
      </c>
      <c r="G221" s="5">
        <v>-0.01</v>
      </c>
      <c r="H221" s="5">
        <v>-0.01</v>
      </c>
      <c r="I221" s="5">
        <v>-0.01</v>
      </c>
      <c r="J221" s="5">
        <v>-0.01</v>
      </c>
      <c r="K221" s="5">
        <v>-0.01</v>
      </c>
      <c r="L221" s="5">
        <v>-0.01</v>
      </c>
      <c r="M221" s="5">
        <v>-0.01</v>
      </c>
      <c r="N221" s="5">
        <v>-0.01</v>
      </c>
      <c r="O221" s="5">
        <v>-0.01</v>
      </c>
      <c r="P221" s="5">
        <v>-0.01</v>
      </c>
      <c r="Q221" s="5">
        <v>-0.01</v>
      </c>
      <c r="R221" s="5">
        <v>-0.01</v>
      </c>
      <c r="S221" s="5">
        <v>-0.01</v>
      </c>
      <c r="T221" s="5">
        <v>-0.01</v>
      </c>
      <c r="U221" s="5">
        <v>-0.01</v>
      </c>
      <c r="V221" s="5">
        <v>-0.01</v>
      </c>
      <c r="W221" s="5">
        <v>-0.01</v>
      </c>
      <c r="X221" s="5">
        <v>-0.01</v>
      </c>
      <c r="Y221" s="5">
        <v>-0.01</v>
      </c>
      <c r="Z221" s="5">
        <v>0</v>
      </c>
      <c r="AA221" s="78">
        <v>-6.0000000000000005E-2</v>
      </c>
      <c r="AB221" s="8">
        <v>1</v>
      </c>
    </row>
    <row r="222" spans="1:29" ht="13.5" customHeight="1" x14ac:dyDescent="0.25">
      <c r="A222" s="80"/>
      <c r="B222" s="5">
        <v>1113</v>
      </c>
      <c r="C222" s="11" t="s">
        <v>385</v>
      </c>
      <c r="D222" s="11" t="s">
        <v>57</v>
      </c>
      <c r="E222" s="5">
        <v>0</v>
      </c>
      <c r="F222" s="5">
        <v>-0.01</v>
      </c>
      <c r="G222" s="5">
        <v>-0.01</v>
      </c>
      <c r="H222" s="5">
        <v>-0.01</v>
      </c>
      <c r="I222" s="5">
        <v>-0.01</v>
      </c>
      <c r="J222" s="5">
        <v>-0.01</v>
      </c>
      <c r="K222" s="5">
        <v>-0.01</v>
      </c>
      <c r="L222" s="5">
        <v>-0.01</v>
      </c>
      <c r="M222" s="5">
        <v>-0.01</v>
      </c>
      <c r="N222" s="5">
        <v>-0.01</v>
      </c>
      <c r="O222" s="5">
        <v>-0.01</v>
      </c>
      <c r="P222" s="5">
        <v>-0.01</v>
      </c>
      <c r="Q222" s="5">
        <v>-0.01</v>
      </c>
      <c r="R222" s="5">
        <v>-0.01</v>
      </c>
      <c r="S222" s="5">
        <v>-0.01</v>
      </c>
      <c r="T222" s="5">
        <v>-0.01</v>
      </c>
      <c r="U222" s="5">
        <v>-0.01</v>
      </c>
      <c r="V222" s="5">
        <v>-0.01</v>
      </c>
      <c r="W222" s="5">
        <v>-0.01</v>
      </c>
      <c r="X222" s="5">
        <v>-0.01</v>
      </c>
      <c r="Y222" s="5">
        <v>-0.01</v>
      </c>
      <c r="Z222" s="5">
        <v>-0.01</v>
      </c>
      <c r="AA222" s="78">
        <v>-6.0000000000000005E-2</v>
      </c>
      <c r="AB222" s="8">
        <v>1</v>
      </c>
    </row>
    <row r="223" spans="1:29" ht="13.5" customHeight="1" x14ac:dyDescent="0.25">
      <c r="A223" s="80"/>
      <c r="B223" s="5">
        <v>4822</v>
      </c>
      <c r="C223" s="11" t="s">
        <v>386</v>
      </c>
      <c r="D223" s="11" t="s">
        <v>387</v>
      </c>
      <c r="E223" s="5">
        <v>0</v>
      </c>
      <c r="F223" s="5">
        <v>-0.01</v>
      </c>
      <c r="G223" s="5">
        <v>-0.01</v>
      </c>
      <c r="H223" s="5">
        <v>-0.01</v>
      </c>
      <c r="I223" s="5">
        <v>-0.01</v>
      </c>
      <c r="J223" s="5">
        <v>-0.01</v>
      </c>
      <c r="K223" s="5">
        <v>-0.01</v>
      </c>
      <c r="L223" s="5">
        <v>-0.01</v>
      </c>
      <c r="M223" s="5">
        <v>-0.01</v>
      </c>
      <c r="N223" s="5">
        <v>-0.01</v>
      </c>
      <c r="O223" s="5">
        <v>-0.01</v>
      </c>
      <c r="P223" s="5">
        <v>-0.01</v>
      </c>
      <c r="Q223" s="5">
        <v>-0.01</v>
      </c>
      <c r="R223" s="5">
        <v>-0.01</v>
      </c>
      <c r="S223" s="5">
        <v>-0.01</v>
      </c>
      <c r="T223" s="5">
        <v>-0.01</v>
      </c>
      <c r="U223" s="5">
        <v>-0.01</v>
      </c>
      <c r="V223" s="5">
        <v>-0.01</v>
      </c>
      <c r="W223" s="5">
        <v>-0.01</v>
      </c>
      <c r="X223" s="5">
        <v>-0.01</v>
      </c>
      <c r="Y223" s="5">
        <v>-0.01</v>
      </c>
      <c r="Z223" s="5">
        <v>-0.01</v>
      </c>
      <c r="AA223" s="78">
        <v>-6.0000000000000005E-2</v>
      </c>
      <c r="AB223" s="8">
        <v>1</v>
      </c>
    </row>
    <row r="224" spans="1:29" ht="13.5" customHeight="1" x14ac:dyDescent="0.25">
      <c r="A224" s="80"/>
      <c r="B224" s="5">
        <v>1779</v>
      </c>
      <c r="C224" s="11" t="s">
        <v>403</v>
      </c>
      <c r="D224" s="11" t="s">
        <v>41</v>
      </c>
      <c r="E224" s="5">
        <v>0</v>
      </c>
      <c r="F224" s="5">
        <v>-0.01</v>
      </c>
      <c r="G224" s="5">
        <v>-0.01</v>
      </c>
      <c r="H224" s="5">
        <v>-0.01</v>
      </c>
      <c r="I224" s="5">
        <v>-0.01</v>
      </c>
      <c r="J224" s="5">
        <v>-0.01</v>
      </c>
      <c r="K224" s="5">
        <v>-0.01</v>
      </c>
      <c r="L224" s="5">
        <v>-0.01</v>
      </c>
      <c r="M224" s="5">
        <v>-0.01</v>
      </c>
      <c r="N224" s="5">
        <v>-0.01</v>
      </c>
      <c r="O224" s="5">
        <v>-0.01</v>
      </c>
      <c r="P224" s="5">
        <v>-0.01</v>
      </c>
      <c r="Q224" s="5">
        <v>-0.01</v>
      </c>
      <c r="R224" s="5">
        <v>-0.01</v>
      </c>
      <c r="S224" s="5">
        <v>-0.01</v>
      </c>
      <c r="T224" s="5">
        <v>-0.01</v>
      </c>
      <c r="U224" s="5">
        <v>-0.01</v>
      </c>
      <c r="V224" s="5">
        <v>-0.01</v>
      </c>
      <c r="W224" s="5">
        <v>-0.01</v>
      </c>
      <c r="X224" s="5">
        <v>-0.01</v>
      </c>
      <c r="Y224" s="5">
        <v>-0.01</v>
      </c>
      <c r="Z224" s="5">
        <v>-0.01</v>
      </c>
      <c r="AA224" s="78">
        <v>-6.0000000000000005E-2</v>
      </c>
      <c r="AB224" s="8">
        <v>1</v>
      </c>
    </row>
    <row r="225" spans="1:28" ht="13.5" customHeight="1" x14ac:dyDescent="0.25">
      <c r="A225" s="80"/>
      <c r="B225" s="5">
        <v>111</v>
      </c>
      <c r="C225" s="11" t="s">
        <v>431</v>
      </c>
      <c r="D225" s="11" t="s">
        <v>136</v>
      </c>
      <c r="E225" s="5">
        <v>0</v>
      </c>
      <c r="F225" s="5">
        <v>-0.01</v>
      </c>
      <c r="G225" s="5">
        <v>-0.01</v>
      </c>
      <c r="H225" s="5">
        <v>-0.01</v>
      </c>
      <c r="I225" s="5">
        <v>-0.01</v>
      </c>
      <c r="J225" s="5">
        <v>-0.01</v>
      </c>
      <c r="K225" s="5">
        <v>-0.01</v>
      </c>
      <c r="L225" s="5">
        <v>-0.01</v>
      </c>
      <c r="M225" s="5">
        <v>-0.01</v>
      </c>
      <c r="N225" s="5">
        <v>-0.01</v>
      </c>
      <c r="O225" s="5">
        <v>-0.01</v>
      </c>
      <c r="P225" s="5">
        <v>-0.01</v>
      </c>
      <c r="Q225" s="5">
        <v>-0.01</v>
      </c>
      <c r="R225" s="5">
        <v>-0.01</v>
      </c>
      <c r="S225" s="5">
        <v>-0.01</v>
      </c>
      <c r="T225" s="5">
        <v>-0.01</v>
      </c>
      <c r="U225" s="5">
        <v>-0.01</v>
      </c>
      <c r="V225" s="5">
        <v>-0.01</v>
      </c>
      <c r="W225" s="5">
        <v>-0.01</v>
      </c>
      <c r="X225" s="5">
        <v>-0.01</v>
      </c>
      <c r="Y225" s="5">
        <v>-0.01</v>
      </c>
      <c r="Z225" s="5">
        <v>-0.01</v>
      </c>
      <c r="AA225" s="78">
        <v>-6.0000000000000005E-2</v>
      </c>
      <c r="AB225" s="8">
        <v>1</v>
      </c>
    </row>
  </sheetData>
  <autoFilter ref="A1:AB225" xr:uid="{00000000-0009-0000-0000-000017000000}"/>
  <conditionalFormatting sqref="E2:Z225">
    <cfRule type="cellIs" dxfId="23" priority="23" stopIfTrue="1" operator="equal">
      <formula>-0.01</formula>
    </cfRule>
  </conditionalFormatting>
  <conditionalFormatting sqref="E178:J210">
    <cfRule type="cellIs" dxfId="22" priority="20" stopIfTrue="1" operator="equal">
      <formula>-0.01</formula>
    </cfRule>
  </conditionalFormatting>
  <conditionalFormatting sqref="E211:J225">
    <cfRule type="cellIs" dxfId="21" priority="19" stopIfTrue="1" operator="equal">
      <formula>-0.01</formula>
    </cfRule>
  </conditionalFormatting>
  <pageMargins left="0.19685039370078741" right="0.19685039370078741" top="1.5748031496062993" bottom="0.55118110236220474" header="0.35433070866141736" footer="0.35433070866141736"/>
  <pageSetup paperSize="9" orientation="portrait" horizontalDpi="300" verticalDpi="300" r:id="rId1"/>
  <headerFooter>
    <oddHeader xml:space="preserve">&amp;L&amp;G&amp;C&amp;12        
         &amp;A
        &amp;D&amp;R&amp;12 25.
Hausruckviertler 
Tarockcup 
2021-2022&amp;10
</oddHeader>
    <oddFooter>&amp;C&amp;P von &amp;N&amp;RKienast / Emeder</oddFooter>
  </headerFooter>
  <rowBreaks count="4" manualBreakCount="4">
    <brk id="51" max="28" man="1"/>
    <brk id="101" max="28" man="1"/>
    <brk id="151" max="28" man="1"/>
    <brk id="201" max="28" man="1"/>
  </rowBreaks>
  <legacy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AF116"/>
  <sheetViews>
    <sheetView showGridLines="0" zoomScaleNormal="100" zoomScaleSheetLayoutView="100" workbookViewId="0">
      <pane ySplit="1" topLeftCell="A90" activePane="bottomLeft" state="frozen"/>
      <selection activeCell="AA3" sqref="AA3"/>
      <selection pane="bottomLeft" activeCell="AJ20" sqref="AJ20"/>
    </sheetView>
  </sheetViews>
  <sheetFormatPr baseColWidth="10" defaultRowHeight="13.2" outlineLevelCol="1" x14ac:dyDescent="0.25"/>
  <cols>
    <col min="1" max="1" width="4.109375" customWidth="1"/>
    <col min="2" max="2" width="5.6640625" customWidth="1"/>
    <col min="3" max="3" width="21.33203125" customWidth="1"/>
    <col min="4" max="4" width="14.88671875" customWidth="1"/>
    <col min="5" max="10" width="4.88671875" customWidth="1"/>
    <col min="11" max="25" width="4.88671875" hidden="1" customWidth="1" outlineLevel="1"/>
    <col min="26" max="26" width="4.88671875" customWidth="1" collapsed="1"/>
    <col min="27" max="27" width="4.88671875" customWidth="1"/>
    <col min="28" max="28" width="4.33203125" customWidth="1"/>
    <col min="29" max="29" width="6.44140625" style="52" customWidth="1"/>
    <col min="30" max="30" width="5.88671875" hidden="1" customWidth="1"/>
    <col min="31" max="31" width="7.5546875" hidden="1" customWidth="1"/>
    <col min="32" max="32" width="5.44140625" hidden="1" customWidth="1"/>
    <col min="33" max="34" width="11.44140625" customWidth="1"/>
    <col min="38" max="38" width="11.44140625" customWidth="1"/>
  </cols>
  <sheetData>
    <row r="1" spans="1:32" ht="33.75" customHeight="1" x14ac:dyDescent="0.25">
      <c r="A1" s="58" t="s">
        <v>0</v>
      </c>
      <c r="B1" s="69" t="s">
        <v>3</v>
      </c>
      <c r="C1" s="59" t="s">
        <v>1</v>
      </c>
      <c r="D1" s="59" t="s">
        <v>2</v>
      </c>
      <c r="E1" s="58" t="s">
        <v>4</v>
      </c>
      <c r="F1" s="58" t="s">
        <v>4</v>
      </c>
      <c r="G1" s="58" t="s">
        <v>4</v>
      </c>
      <c r="H1" s="58" t="s">
        <v>4</v>
      </c>
      <c r="I1" s="58" t="s">
        <v>4</v>
      </c>
      <c r="J1" s="58" t="s">
        <v>4</v>
      </c>
      <c r="K1" s="58" t="s">
        <v>5</v>
      </c>
      <c r="L1" s="58" t="s">
        <v>5</v>
      </c>
      <c r="M1" s="58" t="s">
        <v>5</v>
      </c>
      <c r="N1" s="58" t="s">
        <v>5</v>
      </c>
      <c r="O1" s="58" t="s">
        <v>5</v>
      </c>
      <c r="P1" s="58" t="s">
        <v>5</v>
      </c>
      <c r="Q1" s="58" t="s">
        <v>5</v>
      </c>
      <c r="R1" s="58" t="s">
        <v>5</v>
      </c>
      <c r="S1" s="58" t="s">
        <v>5</v>
      </c>
      <c r="T1" s="58" t="s">
        <v>5</v>
      </c>
      <c r="U1" s="58" t="s">
        <v>5</v>
      </c>
      <c r="V1" s="58" t="s">
        <v>5</v>
      </c>
      <c r="W1" s="58" t="s">
        <v>5</v>
      </c>
      <c r="X1" s="58" t="s">
        <v>5</v>
      </c>
      <c r="Y1" s="58" t="s">
        <v>5</v>
      </c>
      <c r="Z1" s="58" t="s">
        <v>6</v>
      </c>
      <c r="AA1" s="58" t="s">
        <v>51</v>
      </c>
      <c r="AB1" s="58" t="s">
        <v>7</v>
      </c>
      <c r="AC1" s="70" t="s">
        <v>109</v>
      </c>
      <c r="AD1" s="48" t="s">
        <v>60</v>
      </c>
      <c r="AE1" s="48" t="s">
        <v>0</v>
      </c>
      <c r="AF1" s="49" t="s">
        <v>67</v>
      </c>
    </row>
    <row r="2" spans="1:32" ht="13.5" customHeight="1" x14ac:dyDescent="0.25">
      <c r="A2" s="61">
        <v>1</v>
      </c>
      <c r="B2" s="5">
        <v>879</v>
      </c>
      <c r="C2" s="11" t="s">
        <v>242</v>
      </c>
      <c r="D2" s="11" t="s">
        <v>17</v>
      </c>
      <c r="E2" s="5">
        <v>223</v>
      </c>
      <c r="F2" s="5">
        <v>223</v>
      </c>
      <c r="G2" s="5">
        <v>156</v>
      </c>
      <c r="H2" s="5">
        <v>12</v>
      </c>
      <c r="I2" s="5">
        <v>10</v>
      </c>
      <c r="J2" s="5">
        <v>3</v>
      </c>
      <c r="K2" s="5">
        <v>0</v>
      </c>
      <c r="L2" s="5">
        <v>0</v>
      </c>
      <c r="M2" s="5">
        <v>-0.01</v>
      </c>
      <c r="N2" s="5">
        <v>-0.01</v>
      </c>
      <c r="O2" s="5">
        <v>-0.01</v>
      </c>
      <c r="P2" s="5">
        <v>-0.01</v>
      </c>
      <c r="Q2" s="5">
        <v>-0.01</v>
      </c>
      <c r="R2" s="5">
        <v>-0.01</v>
      </c>
      <c r="S2" s="5">
        <v>-0.01</v>
      </c>
      <c r="T2" s="5">
        <v>-0.01</v>
      </c>
      <c r="U2" s="5">
        <v>-0.01</v>
      </c>
      <c r="V2" s="5">
        <v>-0.01</v>
      </c>
      <c r="W2" s="5">
        <v>-0.01</v>
      </c>
      <c r="X2" s="5">
        <v>-0.01</v>
      </c>
      <c r="Y2" s="5">
        <v>-0.01</v>
      </c>
      <c r="Z2" s="5">
        <v>68</v>
      </c>
      <c r="AA2" s="67">
        <v>695</v>
      </c>
      <c r="AB2" s="8">
        <v>9</v>
      </c>
      <c r="AC2" s="50">
        <v>120</v>
      </c>
      <c r="AD2" s="46" t="str">
        <f>IF(AB2&gt;11,AA2/AB2,"")</f>
        <v/>
      </c>
      <c r="AE2" s="47" t="s">
        <v>59</v>
      </c>
      <c r="AF2" s="13">
        <f>ROUND(AA2,0)</f>
        <v>695</v>
      </c>
    </row>
    <row r="3" spans="1:32" ht="13.5" customHeight="1" x14ac:dyDescent="0.25">
      <c r="A3" s="62">
        <v>2</v>
      </c>
      <c r="B3" s="5">
        <v>1056</v>
      </c>
      <c r="C3" s="11" t="s">
        <v>179</v>
      </c>
      <c r="D3" s="11" t="s">
        <v>161</v>
      </c>
      <c r="E3" s="5">
        <v>180</v>
      </c>
      <c r="F3" s="5">
        <v>156</v>
      </c>
      <c r="G3" s="5">
        <v>147</v>
      </c>
      <c r="H3" s="5">
        <v>131</v>
      </c>
      <c r="I3" s="5">
        <v>24</v>
      </c>
      <c r="J3" s="5">
        <v>14</v>
      </c>
      <c r="K3" s="5">
        <v>8</v>
      </c>
      <c r="L3" s="5">
        <v>4</v>
      </c>
      <c r="M3" s="5">
        <v>-0.01</v>
      </c>
      <c r="N3" s="5">
        <v>-0.01</v>
      </c>
      <c r="O3" s="5">
        <v>-0.01</v>
      </c>
      <c r="P3" s="5">
        <v>-0.01</v>
      </c>
      <c r="Q3" s="5">
        <v>-0.01</v>
      </c>
      <c r="R3" s="5">
        <v>-0.01</v>
      </c>
      <c r="S3" s="5">
        <v>-0.01</v>
      </c>
      <c r="T3" s="5">
        <v>-0.01</v>
      </c>
      <c r="U3" s="5">
        <v>-0.01</v>
      </c>
      <c r="V3" s="5">
        <v>-0.01</v>
      </c>
      <c r="W3" s="5">
        <v>-0.01</v>
      </c>
      <c r="X3" s="5">
        <v>-0.01</v>
      </c>
      <c r="Y3" s="5">
        <v>-0.01</v>
      </c>
      <c r="Z3" s="5">
        <v>43</v>
      </c>
      <c r="AA3" s="67">
        <v>695</v>
      </c>
      <c r="AB3" s="8">
        <v>9</v>
      </c>
      <c r="AC3" s="50">
        <v>112</v>
      </c>
      <c r="AD3" s="46" t="str">
        <f t="shared" ref="AD3:AD66" si="0">IF(AB3&gt;11,AA3/AB3,"")</f>
        <v/>
      </c>
      <c r="AE3" s="20" t="s">
        <v>59</v>
      </c>
      <c r="AF3" s="13">
        <f t="shared" ref="AF3:AF66" si="1">ROUND(AA3,0)</f>
        <v>695</v>
      </c>
    </row>
    <row r="4" spans="1:32" ht="13.5" customHeight="1" x14ac:dyDescent="0.25">
      <c r="A4" s="62">
        <v>3</v>
      </c>
      <c r="B4" s="5">
        <v>919</v>
      </c>
      <c r="C4" s="11" t="s">
        <v>241</v>
      </c>
      <c r="D4" s="11" t="s">
        <v>345</v>
      </c>
      <c r="E4" s="5">
        <v>223</v>
      </c>
      <c r="F4" s="5">
        <v>168</v>
      </c>
      <c r="G4" s="5">
        <v>72</v>
      </c>
      <c r="H4" s="5">
        <v>64</v>
      </c>
      <c r="I4" s="5">
        <v>3</v>
      </c>
      <c r="J4" s="5">
        <v>2</v>
      </c>
      <c r="K4" s="5">
        <v>0</v>
      </c>
      <c r="L4" s="5">
        <v>0</v>
      </c>
      <c r="M4" s="5">
        <v>0</v>
      </c>
      <c r="N4" s="5">
        <v>-0.01</v>
      </c>
      <c r="O4" s="5">
        <v>-0.01</v>
      </c>
      <c r="P4" s="5">
        <v>-0.01</v>
      </c>
      <c r="Q4" s="5">
        <v>-0.01</v>
      </c>
      <c r="R4" s="5">
        <v>-0.01</v>
      </c>
      <c r="S4" s="5">
        <v>-0.01</v>
      </c>
      <c r="T4" s="5">
        <v>-0.01</v>
      </c>
      <c r="U4" s="5">
        <v>-0.01</v>
      </c>
      <c r="V4" s="5">
        <v>-0.01</v>
      </c>
      <c r="W4" s="5">
        <v>-0.01</v>
      </c>
      <c r="X4" s="5">
        <v>-0.01</v>
      </c>
      <c r="Y4" s="5">
        <v>-0.01</v>
      </c>
      <c r="Z4" s="5">
        <v>105</v>
      </c>
      <c r="AA4" s="67">
        <v>637</v>
      </c>
      <c r="AB4" s="8">
        <v>10</v>
      </c>
      <c r="AC4" s="50">
        <v>106</v>
      </c>
      <c r="AD4" s="46" t="str">
        <f t="shared" si="0"/>
        <v/>
      </c>
      <c r="AE4" s="20" t="s">
        <v>59</v>
      </c>
      <c r="AF4" s="13">
        <f t="shared" si="1"/>
        <v>637</v>
      </c>
    </row>
    <row r="5" spans="1:32" ht="13.5" customHeight="1" x14ac:dyDescent="0.25">
      <c r="A5" s="62">
        <v>4</v>
      </c>
      <c r="B5" s="5">
        <v>1917</v>
      </c>
      <c r="C5" s="11" t="s">
        <v>297</v>
      </c>
      <c r="D5" s="11" t="s">
        <v>165</v>
      </c>
      <c r="E5" s="5">
        <v>198</v>
      </c>
      <c r="F5" s="5">
        <v>168</v>
      </c>
      <c r="G5" s="5">
        <v>9</v>
      </c>
      <c r="H5" s="5">
        <v>5</v>
      </c>
      <c r="I5" s="5">
        <v>0</v>
      </c>
      <c r="J5" s="5">
        <v>0</v>
      </c>
      <c r="K5" s="5">
        <v>-0.01</v>
      </c>
      <c r="L5" s="5">
        <v>-0.01</v>
      </c>
      <c r="M5" s="5">
        <v>-0.01</v>
      </c>
      <c r="N5" s="5">
        <v>-0.01</v>
      </c>
      <c r="O5" s="5">
        <v>-0.01</v>
      </c>
      <c r="P5" s="5">
        <v>-0.01</v>
      </c>
      <c r="Q5" s="5">
        <v>-0.01</v>
      </c>
      <c r="R5" s="5">
        <v>-0.01</v>
      </c>
      <c r="S5" s="5">
        <v>-0.01</v>
      </c>
      <c r="T5" s="5">
        <v>-0.01</v>
      </c>
      <c r="U5" s="5">
        <v>-0.01</v>
      </c>
      <c r="V5" s="5">
        <v>-0.01</v>
      </c>
      <c r="W5" s="5">
        <v>-0.01</v>
      </c>
      <c r="X5" s="5">
        <v>-0.01</v>
      </c>
      <c r="Y5" s="5">
        <v>-0.01</v>
      </c>
      <c r="Z5" s="5">
        <v>223</v>
      </c>
      <c r="AA5" s="67">
        <v>603</v>
      </c>
      <c r="AB5" s="8">
        <v>7</v>
      </c>
      <c r="AC5" s="50">
        <v>101</v>
      </c>
      <c r="AD5" s="46" t="str">
        <f t="shared" si="0"/>
        <v/>
      </c>
      <c r="AE5" s="20" t="s">
        <v>59</v>
      </c>
      <c r="AF5" s="13">
        <f t="shared" si="1"/>
        <v>603</v>
      </c>
    </row>
    <row r="6" spans="1:32" ht="13.5" customHeight="1" x14ac:dyDescent="0.25">
      <c r="A6" s="62">
        <v>5</v>
      </c>
      <c r="B6" s="5">
        <v>835</v>
      </c>
      <c r="C6" s="11" t="s">
        <v>360</v>
      </c>
      <c r="D6" s="11" t="s">
        <v>52</v>
      </c>
      <c r="E6" s="5">
        <v>198</v>
      </c>
      <c r="F6" s="5">
        <v>117</v>
      </c>
      <c r="G6" s="5">
        <v>110</v>
      </c>
      <c r="H6" s="5">
        <v>85</v>
      </c>
      <c r="I6" s="5">
        <v>49</v>
      </c>
      <c r="J6" s="5">
        <v>6</v>
      </c>
      <c r="K6" s="5">
        <v>1</v>
      </c>
      <c r="L6" s="5">
        <v>0</v>
      </c>
      <c r="M6" s="5">
        <v>0</v>
      </c>
      <c r="N6" s="5">
        <v>-0.01</v>
      </c>
      <c r="O6" s="5">
        <v>-0.01</v>
      </c>
      <c r="P6" s="5">
        <v>-0.01</v>
      </c>
      <c r="Q6" s="5">
        <v>-0.01</v>
      </c>
      <c r="R6" s="5">
        <v>-0.01</v>
      </c>
      <c r="S6" s="5">
        <v>-0.01</v>
      </c>
      <c r="T6" s="5">
        <v>-0.01</v>
      </c>
      <c r="U6" s="5">
        <v>-0.01</v>
      </c>
      <c r="V6" s="5">
        <v>-0.01</v>
      </c>
      <c r="W6" s="5">
        <v>-0.01</v>
      </c>
      <c r="X6" s="5">
        <v>-0.01</v>
      </c>
      <c r="Y6" s="5">
        <v>-0.01</v>
      </c>
      <c r="Z6" s="5">
        <v>0</v>
      </c>
      <c r="AA6" s="67">
        <v>565</v>
      </c>
      <c r="AB6" s="8">
        <v>10</v>
      </c>
      <c r="AC6" s="50">
        <v>98</v>
      </c>
      <c r="AD6" s="46" t="str">
        <f t="shared" si="0"/>
        <v/>
      </c>
      <c r="AE6" s="20" t="s">
        <v>59</v>
      </c>
      <c r="AF6" s="13">
        <f t="shared" si="1"/>
        <v>565</v>
      </c>
    </row>
    <row r="7" spans="1:32" ht="13.5" customHeight="1" x14ac:dyDescent="0.25">
      <c r="A7" s="62">
        <v>6</v>
      </c>
      <c r="B7" s="5">
        <v>2399</v>
      </c>
      <c r="C7" s="11" t="s">
        <v>211</v>
      </c>
      <c r="D7" s="11" t="s">
        <v>66</v>
      </c>
      <c r="E7" s="5">
        <v>223</v>
      </c>
      <c r="F7" s="5">
        <v>110</v>
      </c>
      <c r="G7" s="5">
        <v>105</v>
      </c>
      <c r="H7" s="5">
        <v>40</v>
      </c>
      <c r="I7" s="5">
        <v>26</v>
      </c>
      <c r="J7" s="5">
        <v>18</v>
      </c>
      <c r="K7" s="5">
        <v>9</v>
      </c>
      <c r="L7" s="5">
        <v>0</v>
      </c>
      <c r="M7" s="5">
        <v>-0.01</v>
      </c>
      <c r="N7" s="5">
        <v>-0.01</v>
      </c>
      <c r="O7" s="5">
        <v>-0.01</v>
      </c>
      <c r="P7" s="5">
        <v>-0.01</v>
      </c>
      <c r="Q7" s="5">
        <v>-0.01</v>
      </c>
      <c r="R7" s="5">
        <v>-0.01</v>
      </c>
      <c r="S7" s="5">
        <v>-0.01</v>
      </c>
      <c r="T7" s="5">
        <v>-0.01</v>
      </c>
      <c r="U7" s="5">
        <v>-0.01</v>
      </c>
      <c r="V7" s="5">
        <v>-0.01</v>
      </c>
      <c r="W7" s="5">
        <v>-0.01</v>
      </c>
      <c r="X7" s="5">
        <v>-0.01</v>
      </c>
      <c r="Y7" s="5">
        <v>-0.01</v>
      </c>
      <c r="Z7" s="5">
        <v>0</v>
      </c>
      <c r="AA7" s="67">
        <v>522</v>
      </c>
      <c r="AB7" s="8">
        <v>9</v>
      </c>
      <c r="AC7" s="50">
        <v>96</v>
      </c>
      <c r="AD7" s="46" t="str">
        <f t="shared" si="0"/>
        <v/>
      </c>
      <c r="AE7" s="20" t="s">
        <v>59</v>
      </c>
      <c r="AF7" s="13">
        <f t="shared" si="1"/>
        <v>522</v>
      </c>
    </row>
    <row r="8" spans="1:32" ht="13.5" customHeight="1" x14ac:dyDescent="0.25">
      <c r="A8" s="62">
        <v>7</v>
      </c>
      <c r="B8" s="5">
        <v>784</v>
      </c>
      <c r="C8" s="11" t="s">
        <v>230</v>
      </c>
      <c r="D8" s="11" t="s">
        <v>21</v>
      </c>
      <c r="E8" s="5">
        <v>131</v>
      </c>
      <c r="F8" s="5">
        <v>124</v>
      </c>
      <c r="G8" s="5">
        <v>110</v>
      </c>
      <c r="H8" s="5">
        <v>110</v>
      </c>
      <c r="I8" s="5">
        <v>31</v>
      </c>
      <c r="J8" s="5">
        <v>10</v>
      </c>
      <c r="K8" s="5">
        <v>8</v>
      </c>
      <c r="L8" s="5">
        <v>0</v>
      </c>
      <c r="M8" s="5">
        <v>0</v>
      </c>
      <c r="N8" s="5">
        <v>-0.01</v>
      </c>
      <c r="O8" s="5">
        <v>-0.01</v>
      </c>
      <c r="P8" s="5">
        <v>-0.01</v>
      </c>
      <c r="Q8" s="5">
        <v>-0.01</v>
      </c>
      <c r="R8" s="5">
        <v>-0.01</v>
      </c>
      <c r="S8" s="5">
        <v>-0.01</v>
      </c>
      <c r="T8" s="5">
        <v>-0.01</v>
      </c>
      <c r="U8" s="5">
        <v>-0.01</v>
      </c>
      <c r="V8" s="5">
        <v>-0.01</v>
      </c>
      <c r="W8" s="5">
        <v>-0.01</v>
      </c>
      <c r="X8" s="5">
        <v>-0.01</v>
      </c>
      <c r="Y8" s="5">
        <v>-0.01</v>
      </c>
      <c r="Z8" s="5">
        <v>0</v>
      </c>
      <c r="AA8" s="67">
        <v>516</v>
      </c>
      <c r="AB8" s="8">
        <v>10</v>
      </c>
      <c r="AC8" s="50">
        <v>93</v>
      </c>
      <c r="AD8" s="46" t="str">
        <f t="shared" si="0"/>
        <v/>
      </c>
      <c r="AE8" s="20" t="s">
        <v>59</v>
      </c>
      <c r="AF8" s="13">
        <f t="shared" si="1"/>
        <v>516</v>
      </c>
    </row>
    <row r="9" spans="1:32" ht="13.5" customHeight="1" x14ac:dyDescent="0.25">
      <c r="A9" s="62">
        <v>8</v>
      </c>
      <c r="B9" s="5">
        <v>1616</v>
      </c>
      <c r="C9" s="11" t="s">
        <v>337</v>
      </c>
      <c r="D9" s="11" t="s">
        <v>44</v>
      </c>
      <c r="E9" s="5">
        <v>124</v>
      </c>
      <c r="F9" s="5">
        <v>105</v>
      </c>
      <c r="G9" s="5">
        <v>95</v>
      </c>
      <c r="H9" s="5">
        <v>31</v>
      </c>
      <c r="I9" s="5">
        <v>20</v>
      </c>
      <c r="J9" s="5">
        <v>12</v>
      </c>
      <c r="K9" s="5">
        <v>4</v>
      </c>
      <c r="L9" s="5">
        <v>0</v>
      </c>
      <c r="M9" s="5">
        <v>0</v>
      </c>
      <c r="N9" s="5">
        <v>-0.01</v>
      </c>
      <c r="O9" s="5">
        <v>-0.01</v>
      </c>
      <c r="P9" s="5">
        <v>-0.01</v>
      </c>
      <c r="Q9" s="5">
        <v>-0.01</v>
      </c>
      <c r="R9" s="5">
        <v>-0.01</v>
      </c>
      <c r="S9" s="5">
        <v>-0.01</v>
      </c>
      <c r="T9" s="5">
        <v>-0.01</v>
      </c>
      <c r="U9" s="5">
        <v>-0.01</v>
      </c>
      <c r="V9" s="5">
        <v>-0.01</v>
      </c>
      <c r="W9" s="5">
        <v>-0.01</v>
      </c>
      <c r="X9" s="5">
        <v>-0.01</v>
      </c>
      <c r="Y9" s="5">
        <v>-0.01</v>
      </c>
      <c r="Z9" s="5">
        <v>117</v>
      </c>
      <c r="AA9" s="67">
        <v>504</v>
      </c>
      <c r="AB9" s="8">
        <v>10</v>
      </c>
      <c r="AC9" s="50">
        <v>90</v>
      </c>
      <c r="AD9" s="46" t="str">
        <f t="shared" si="0"/>
        <v/>
      </c>
      <c r="AE9" s="20" t="s">
        <v>59</v>
      </c>
      <c r="AF9" s="13">
        <f t="shared" si="1"/>
        <v>504</v>
      </c>
    </row>
    <row r="10" spans="1:32" ht="13.5" customHeight="1" x14ac:dyDescent="0.25">
      <c r="A10" s="62">
        <v>9</v>
      </c>
      <c r="B10" s="5">
        <v>2680</v>
      </c>
      <c r="C10" s="11" t="s">
        <v>209</v>
      </c>
      <c r="D10" s="11" t="s">
        <v>163</v>
      </c>
      <c r="E10" s="5">
        <v>147</v>
      </c>
      <c r="F10" s="5">
        <v>100</v>
      </c>
      <c r="G10" s="5">
        <v>80</v>
      </c>
      <c r="H10" s="5">
        <v>43</v>
      </c>
      <c r="I10" s="5">
        <v>24</v>
      </c>
      <c r="J10" s="5">
        <v>12</v>
      </c>
      <c r="K10" s="5">
        <v>-0.01</v>
      </c>
      <c r="L10" s="5">
        <v>-0.01</v>
      </c>
      <c r="M10" s="5">
        <v>-0.01</v>
      </c>
      <c r="N10" s="5">
        <v>-0.01</v>
      </c>
      <c r="O10" s="5">
        <v>-0.01</v>
      </c>
      <c r="P10" s="5">
        <v>-0.01</v>
      </c>
      <c r="Q10" s="5">
        <v>-0.01</v>
      </c>
      <c r="R10" s="5">
        <v>-0.01</v>
      </c>
      <c r="S10" s="5">
        <v>-0.01</v>
      </c>
      <c r="T10" s="5">
        <v>-0.01</v>
      </c>
      <c r="U10" s="5">
        <v>-0.01</v>
      </c>
      <c r="V10" s="5">
        <v>-0.01</v>
      </c>
      <c r="W10" s="5">
        <v>-0.01</v>
      </c>
      <c r="X10" s="5">
        <v>-0.01</v>
      </c>
      <c r="Y10" s="5">
        <v>-0.01</v>
      </c>
      <c r="Z10" s="5">
        <v>90</v>
      </c>
      <c r="AA10" s="67">
        <v>496</v>
      </c>
      <c r="AB10" s="8">
        <v>7</v>
      </c>
      <c r="AC10" s="50">
        <v>88</v>
      </c>
      <c r="AD10" s="46" t="str">
        <f t="shared" si="0"/>
        <v/>
      </c>
      <c r="AE10" s="20" t="s">
        <v>59</v>
      </c>
      <c r="AF10" s="13">
        <f t="shared" si="1"/>
        <v>496</v>
      </c>
    </row>
    <row r="11" spans="1:32" ht="13.5" customHeight="1" x14ac:dyDescent="0.25">
      <c r="A11" s="62">
        <v>10</v>
      </c>
      <c r="B11" s="5">
        <v>2658</v>
      </c>
      <c r="C11" s="11" t="s">
        <v>264</v>
      </c>
      <c r="D11" s="11" t="s">
        <v>53</v>
      </c>
      <c r="E11" s="5">
        <v>198</v>
      </c>
      <c r="F11" s="5">
        <v>117</v>
      </c>
      <c r="G11" s="5">
        <v>85</v>
      </c>
      <c r="H11" s="5">
        <v>52</v>
      </c>
      <c r="I11" s="5">
        <v>37</v>
      </c>
      <c r="J11" s="5">
        <v>0</v>
      </c>
      <c r="K11" s="5">
        <v>0</v>
      </c>
      <c r="L11" s="5">
        <v>-0.01</v>
      </c>
      <c r="M11" s="5">
        <v>-0.01</v>
      </c>
      <c r="N11" s="5">
        <v>-0.01</v>
      </c>
      <c r="O11" s="5">
        <v>-0.01</v>
      </c>
      <c r="P11" s="5">
        <v>-0.01</v>
      </c>
      <c r="Q11" s="5">
        <v>-0.01</v>
      </c>
      <c r="R11" s="5">
        <v>-0.01</v>
      </c>
      <c r="S11" s="5">
        <v>-0.01</v>
      </c>
      <c r="T11" s="5">
        <v>-0.01</v>
      </c>
      <c r="U11" s="5">
        <v>-0.01</v>
      </c>
      <c r="V11" s="5">
        <v>-0.01</v>
      </c>
      <c r="W11" s="5">
        <v>-0.01</v>
      </c>
      <c r="X11" s="5">
        <v>-0.01</v>
      </c>
      <c r="Y11" s="5">
        <v>-0.01</v>
      </c>
      <c r="Z11" s="5">
        <v>0</v>
      </c>
      <c r="AA11" s="67">
        <v>489</v>
      </c>
      <c r="AB11" s="8">
        <v>8</v>
      </c>
      <c r="AC11" s="50">
        <v>85</v>
      </c>
      <c r="AD11" s="46" t="str">
        <f t="shared" si="0"/>
        <v/>
      </c>
      <c r="AE11" s="20" t="s">
        <v>59</v>
      </c>
      <c r="AF11" s="13">
        <f t="shared" si="1"/>
        <v>489</v>
      </c>
    </row>
    <row r="12" spans="1:32" ht="13.5" customHeight="1" x14ac:dyDescent="0.25">
      <c r="A12" s="62">
        <v>11</v>
      </c>
      <c r="B12" s="5">
        <v>1813</v>
      </c>
      <c r="C12" s="11" t="s">
        <v>229</v>
      </c>
      <c r="D12" s="11" t="s">
        <v>128</v>
      </c>
      <c r="E12" s="5">
        <v>138</v>
      </c>
      <c r="F12" s="5">
        <v>100</v>
      </c>
      <c r="G12" s="5">
        <v>95</v>
      </c>
      <c r="H12" s="5">
        <v>90</v>
      </c>
      <c r="I12" s="5">
        <v>40</v>
      </c>
      <c r="J12" s="5">
        <v>8</v>
      </c>
      <c r="K12" s="5">
        <v>0</v>
      </c>
      <c r="L12" s="5">
        <v>0</v>
      </c>
      <c r="M12" s="5">
        <v>0</v>
      </c>
      <c r="N12" s="5">
        <v>-0.01</v>
      </c>
      <c r="O12" s="5">
        <v>-0.01</v>
      </c>
      <c r="P12" s="5">
        <v>-0.01</v>
      </c>
      <c r="Q12" s="5">
        <v>-0.01</v>
      </c>
      <c r="R12" s="5">
        <v>-0.01</v>
      </c>
      <c r="S12" s="5">
        <v>-0.01</v>
      </c>
      <c r="T12" s="5">
        <v>-0.01</v>
      </c>
      <c r="U12" s="5">
        <v>-0.01</v>
      </c>
      <c r="V12" s="5">
        <v>-0.01</v>
      </c>
      <c r="W12" s="5">
        <v>-0.01</v>
      </c>
      <c r="X12" s="5">
        <v>-0.01</v>
      </c>
      <c r="Y12" s="5">
        <v>-0.01</v>
      </c>
      <c r="Z12" s="5">
        <v>6</v>
      </c>
      <c r="AA12" s="67">
        <v>477</v>
      </c>
      <c r="AB12" s="8">
        <v>10</v>
      </c>
      <c r="AC12" s="50">
        <v>83</v>
      </c>
      <c r="AD12" s="46" t="str">
        <f t="shared" si="0"/>
        <v/>
      </c>
      <c r="AE12" s="20" t="s">
        <v>59</v>
      </c>
      <c r="AF12" s="13">
        <f t="shared" si="1"/>
        <v>477</v>
      </c>
    </row>
    <row r="13" spans="1:32" ht="13.5" customHeight="1" x14ac:dyDescent="0.25">
      <c r="A13" s="62">
        <v>12</v>
      </c>
      <c r="B13" s="5">
        <v>4506</v>
      </c>
      <c r="C13" s="11" t="s">
        <v>255</v>
      </c>
      <c r="D13" s="11" t="s">
        <v>139</v>
      </c>
      <c r="E13" s="5">
        <v>156</v>
      </c>
      <c r="F13" s="5">
        <v>156</v>
      </c>
      <c r="G13" s="5">
        <v>56</v>
      </c>
      <c r="H13" s="5">
        <v>28</v>
      </c>
      <c r="I13" s="5">
        <v>0</v>
      </c>
      <c r="J13" s="5">
        <v>0</v>
      </c>
      <c r="K13" s="5">
        <v>-0.01</v>
      </c>
      <c r="L13" s="5">
        <v>-0.01</v>
      </c>
      <c r="M13" s="5">
        <v>-0.01</v>
      </c>
      <c r="N13" s="5">
        <v>-0.01</v>
      </c>
      <c r="O13" s="5">
        <v>-0.01</v>
      </c>
      <c r="P13" s="5">
        <v>-0.01</v>
      </c>
      <c r="Q13" s="5">
        <v>-0.01</v>
      </c>
      <c r="R13" s="5">
        <v>-0.01</v>
      </c>
      <c r="S13" s="5">
        <v>-0.01</v>
      </c>
      <c r="T13" s="5">
        <v>-0.01</v>
      </c>
      <c r="U13" s="5">
        <v>-0.01</v>
      </c>
      <c r="V13" s="5">
        <v>-0.01</v>
      </c>
      <c r="W13" s="5">
        <v>-0.01</v>
      </c>
      <c r="X13" s="5">
        <v>-0.01</v>
      </c>
      <c r="Y13" s="5">
        <v>-0.01</v>
      </c>
      <c r="Z13" s="5">
        <v>76</v>
      </c>
      <c r="AA13" s="67">
        <v>472</v>
      </c>
      <c r="AB13" s="8">
        <v>7</v>
      </c>
      <c r="AC13" s="50">
        <v>80</v>
      </c>
      <c r="AD13" s="46" t="str">
        <f t="shared" si="0"/>
        <v/>
      </c>
      <c r="AE13" s="20" t="s">
        <v>59</v>
      </c>
      <c r="AF13" s="13">
        <f t="shared" si="1"/>
        <v>472</v>
      </c>
    </row>
    <row r="14" spans="1:32" ht="13.5" customHeight="1" x14ac:dyDescent="0.25">
      <c r="A14" s="62">
        <v>13</v>
      </c>
      <c r="B14" s="5">
        <v>2121</v>
      </c>
      <c r="C14" s="11" t="s">
        <v>330</v>
      </c>
      <c r="D14" s="11" t="s">
        <v>331</v>
      </c>
      <c r="E14" s="5">
        <v>198</v>
      </c>
      <c r="F14" s="5">
        <v>105</v>
      </c>
      <c r="G14" s="5">
        <v>0</v>
      </c>
      <c r="H14" s="5">
        <v>0</v>
      </c>
      <c r="I14" s="5">
        <v>-0.01</v>
      </c>
      <c r="J14" s="5">
        <v>-0.01</v>
      </c>
      <c r="K14" s="5">
        <v>-0.01</v>
      </c>
      <c r="L14" s="5">
        <v>-0.01</v>
      </c>
      <c r="M14" s="5">
        <v>-0.01</v>
      </c>
      <c r="N14" s="5">
        <v>-0.01</v>
      </c>
      <c r="O14" s="5">
        <v>-0.01</v>
      </c>
      <c r="P14" s="5">
        <v>-0.01</v>
      </c>
      <c r="Q14" s="5">
        <v>-0.01</v>
      </c>
      <c r="R14" s="5">
        <v>-0.01</v>
      </c>
      <c r="S14" s="5">
        <v>-0.01</v>
      </c>
      <c r="T14" s="5">
        <v>-0.01</v>
      </c>
      <c r="U14" s="5">
        <v>-0.01</v>
      </c>
      <c r="V14" s="5">
        <v>-0.01</v>
      </c>
      <c r="W14" s="5">
        <v>-0.01</v>
      </c>
      <c r="X14" s="5">
        <v>-0.01</v>
      </c>
      <c r="Y14" s="5">
        <v>-0.01</v>
      </c>
      <c r="Z14" s="5">
        <v>168</v>
      </c>
      <c r="AA14" s="67">
        <v>471</v>
      </c>
      <c r="AB14" s="8">
        <v>5</v>
      </c>
      <c r="AC14" s="50">
        <v>78</v>
      </c>
      <c r="AD14" s="46" t="str">
        <f t="shared" si="0"/>
        <v/>
      </c>
      <c r="AE14" s="20" t="s">
        <v>59</v>
      </c>
      <c r="AF14" s="13">
        <f t="shared" si="1"/>
        <v>471</v>
      </c>
    </row>
    <row r="15" spans="1:32" ht="13.5" customHeight="1" x14ac:dyDescent="0.25">
      <c r="A15" s="62">
        <v>14</v>
      </c>
      <c r="B15" s="5">
        <v>1747</v>
      </c>
      <c r="C15" s="11" t="s">
        <v>258</v>
      </c>
      <c r="D15" s="11" t="s">
        <v>44</v>
      </c>
      <c r="E15" s="5">
        <v>223</v>
      </c>
      <c r="F15" s="5">
        <v>110</v>
      </c>
      <c r="G15" s="5">
        <v>60</v>
      </c>
      <c r="H15" s="5">
        <v>52</v>
      </c>
      <c r="I15" s="5">
        <v>7</v>
      </c>
      <c r="J15" s="5">
        <v>0</v>
      </c>
      <c r="K15" s="5">
        <v>0</v>
      </c>
      <c r="L15" s="5">
        <v>0</v>
      </c>
      <c r="M15" s="5">
        <v>0</v>
      </c>
      <c r="N15" s="5">
        <v>-0.01</v>
      </c>
      <c r="O15" s="5">
        <v>-0.01</v>
      </c>
      <c r="P15" s="5">
        <v>-0.01</v>
      </c>
      <c r="Q15" s="5">
        <v>-0.01</v>
      </c>
      <c r="R15" s="5">
        <v>-0.01</v>
      </c>
      <c r="S15" s="5">
        <v>-0.01</v>
      </c>
      <c r="T15" s="5">
        <v>-0.01</v>
      </c>
      <c r="U15" s="5">
        <v>-0.01</v>
      </c>
      <c r="V15" s="5">
        <v>-0.01</v>
      </c>
      <c r="W15" s="5">
        <v>-0.01</v>
      </c>
      <c r="X15" s="5">
        <v>-0.01</v>
      </c>
      <c r="Y15" s="5">
        <v>-0.01</v>
      </c>
      <c r="Z15" s="5">
        <v>0</v>
      </c>
      <c r="AA15" s="67">
        <v>452</v>
      </c>
      <c r="AB15" s="8">
        <v>10</v>
      </c>
      <c r="AC15" s="50">
        <v>76</v>
      </c>
      <c r="AD15" s="46" t="str">
        <f t="shared" si="0"/>
        <v/>
      </c>
      <c r="AE15" s="20" t="s">
        <v>59</v>
      </c>
      <c r="AF15" s="13">
        <f t="shared" si="1"/>
        <v>452</v>
      </c>
    </row>
    <row r="16" spans="1:32" ht="13.5" customHeight="1" x14ac:dyDescent="0.25">
      <c r="A16" s="62">
        <v>15</v>
      </c>
      <c r="B16" s="5">
        <v>321</v>
      </c>
      <c r="C16" s="11" t="s">
        <v>261</v>
      </c>
      <c r="D16" s="11" t="s">
        <v>112</v>
      </c>
      <c r="E16" s="5">
        <v>180</v>
      </c>
      <c r="F16" s="5">
        <v>138</v>
      </c>
      <c r="G16" s="5">
        <v>68</v>
      </c>
      <c r="H16" s="5">
        <v>52</v>
      </c>
      <c r="I16" s="5">
        <v>0</v>
      </c>
      <c r="J16" s="5">
        <v>0</v>
      </c>
      <c r="K16" s="5">
        <v>0</v>
      </c>
      <c r="L16" s="5">
        <v>-0.01</v>
      </c>
      <c r="M16" s="5">
        <v>-0.01</v>
      </c>
      <c r="N16" s="5">
        <v>-0.01</v>
      </c>
      <c r="O16" s="5">
        <v>-0.01</v>
      </c>
      <c r="P16" s="5">
        <v>-0.01</v>
      </c>
      <c r="Q16" s="5">
        <v>-0.01</v>
      </c>
      <c r="R16" s="5">
        <v>-0.01</v>
      </c>
      <c r="S16" s="5">
        <v>-0.01</v>
      </c>
      <c r="T16" s="5">
        <v>-0.01</v>
      </c>
      <c r="U16" s="5">
        <v>-0.01</v>
      </c>
      <c r="V16" s="5">
        <v>-0.01</v>
      </c>
      <c r="W16" s="5">
        <v>-0.01</v>
      </c>
      <c r="X16" s="5">
        <v>-0.01</v>
      </c>
      <c r="Y16" s="5">
        <v>-0.01</v>
      </c>
      <c r="Z16" s="5">
        <v>10</v>
      </c>
      <c r="AA16" s="67">
        <v>448</v>
      </c>
      <c r="AB16" s="8">
        <v>8</v>
      </c>
      <c r="AC16" s="50">
        <v>73</v>
      </c>
      <c r="AD16" s="46" t="str">
        <f t="shared" si="0"/>
        <v/>
      </c>
      <c r="AE16" s="20" t="s">
        <v>59</v>
      </c>
      <c r="AF16" s="13">
        <f t="shared" si="1"/>
        <v>448</v>
      </c>
    </row>
    <row r="17" spans="1:32" ht="13.5" customHeight="1" x14ac:dyDescent="0.25">
      <c r="A17" s="62">
        <v>16</v>
      </c>
      <c r="B17" s="5">
        <v>5481</v>
      </c>
      <c r="C17" s="11" t="s">
        <v>259</v>
      </c>
      <c r="D17" s="11" t="s">
        <v>139</v>
      </c>
      <c r="E17" s="5">
        <v>198</v>
      </c>
      <c r="F17" s="5">
        <v>72</v>
      </c>
      <c r="G17" s="5">
        <v>72</v>
      </c>
      <c r="H17" s="5">
        <v>24</v>
      </c>
      <c r="I17" s="5">
        <v>0</v>
      </c>
      <c r="J17" s="5">
        <v>0</v>
      </c>
      <c r="K17" s="5">
        <v>0</v>
      </c>
      <c r="L17" s="5">
        <v>-0.01</v>
      </c>
      <c r="M17" s="5">
        <v>-0.01</v>
      </c>
      <c r="N17" s="5">
        <v>-0.01</v>
      </c>
      <c r="O17" s="5">
        <v>-0.01</v>
      </c>
      <c r="P17" s="5">
        <v>-0.01</v>
      </c>
      <c r="Q17" s="5">
        <v>-0.01</v>
      </c>
      <c r="R17" s="5">
        <v>-0.01</v>
      </c>
      <c r="S17" s="5">
        <v>-0.01</v>
      </c>
      <c r="T17" s="5">
        <v>-0.01</v>
      </c>
      <c r="U17" s="5">
        <v>-0.01</v>
      </c>
      <c r="V17" s="5">
        <v>-0.01</v>
      </c>
      <c r="W17" s="5">
        <v>-0.01</v>
      </c>
      <c r="X17" s="5">
        <v>-0.01</v>
      </c>
      <c r="Y17" s="5">
        <v>-0.01</v>
      </c>
      <c r="Z17" s="5">
        <v>80</v>
      </c>
      <c r="AA17" s="67">
        <v>446</v>
      </c>
      <c r="AB17" s="8">
        <v>8</v>
      </c>
      <c r="AC17" s="50">
        <v>71</v>
      </c>
      <c r="AD17" s="46" t="str">
        <f t="shared" si="0"/>
        <v/>
      </c>
      <c r="AE17" s="20" t="s">
        <v>59</v>
      </c>
      <c r="AF17" s="13">
        <f t="shared" si="1"/>
        <v>446</v>
      </c>
    </row>
    <row r="18" spans="1:32" ht="13.5" customHeight="1" x14ac:dyDescent="0.25">
      <c r="A18" s="62">
        <v>17</v>
      </c>
      <c r="B18" s="5">
        <v>1534</v>
      </c>
      <c r="C18" s="11" t="s">
        <v>216</v>
      </c>
      <c r="D18" s="11" t="s">
        <v>135</v>
      </c>
      <c r="E18" s="5">
        <v>223</v>
      </c>
      <c r="F18" s="5">
        <v>124</v>
      </c>
      <c r="G18" s="5">
        <v>1</v>
      </c>
      <c r="H18" s="5">
        <v>0</v>
      </c>
      <c r="I18" s="5">
        <v>0</v>
      </c>
      <c r="J18" s="5">
        <v>0</v>
      </c>
      <c r="K18" s="5">
        <v>0</v>
      </c>
      <c r="L18" s="5">
        <v>-0.01</v>
      </c>
      <c r="M18" s="5">
        <v>-0.01</v>
      </c>
      <c r="N18" s="5">
        <v>-0.01</v>
      </c>
      <c r="O18" s="5">
        <v>-0.01</v>
      </c>
      <c r="P18" s="5">
        <v>-0.01</v>
      </c>
      <c r="Q18" s="5">
        <v>-0.01</v>
      </c>
      <c r="R18" s="5">
        <v>-0.01</v>
      </c>
      <c r="S18" s="5">
        <v>-0.01</v>
      </c>
      <c r="T18" s="5">
        <v>-0.01</v>
      </c>
      <c r="U18" s="5">
        <v>-0.01</v>
      </c>
      <c r="V18" s="5">
        <v>-0.01</v>
      </c>
      <c r="W18" s="5">
        <v>-0.01</v>
      </c>
      <c r="X18" s="5">
        <v>-0.01</v>
      </c>
      <c r="Y18" s="5">
        <v>-0.01</v>
      </c>
      <c r="Z18" s="5">
        <v>60</v>
      </c>
      <c r="AA18" s="67">
        <v>408</v>
      </c>
      <c r="AB18" s="8">
        <v>8</v>
      </c>
      <c r="AC18" s="50">
        <v>69</v>
      </c>
      <c r="AD18" s="46" t="str">
        <f t="shared" si="0"/>
        <v/>
      </c>
      <c r="AE18" s="20" t="s">
        <v>59</v>
      </c>
      <c r="AF18" s="13">
        <f t="shared" si="1"/>
        <v>408</v>
      </c>
    </row>
    <row r="19" spans="1:32" ht="13.5" customHeight="1" x14ac:dyDescent="0.25">
      <c r="A19" s="62">
        <v>18</v>
      </c>
      <c r="B19" s="5">
        <v>840</v>
      </c>
      <c r="C19" s="11" t="s">
        <v>185</v>
      </c>
      <c r="D19" s="11" t="s">
        <v>154</v>
      </c>
      <c r="E19" s="5">
        <v>180</v>
      </c>
      <c r="F19" s="5">
        <v>110</v>
      </c>
      <c r="G19" s="5">
        <v>49</v>
      </c>
      <c r="H19" s="5">
        <v>49</v>
      </c>
      <c r="I19" s="5">
        <v>14</v>
      </c>
      <c r="J19" s="5">
        <v>0</v>
      </c>
      <c r="K19" s="5">
        <v>0</v>
      </c>
      <c r="L19" s="5">
        <v>-0.01</v>
      </c>
      <c r="M19" s="5">
        <v>-0.01</v>
      </c>
      <c r="N19" s="5">
        <v>-0.01</v>
      </c>
      <c r="O19" s="5">
        <v>-0.01</v>
      </c>
      <c r="P19" s="5">
        <v>-0.01</v>
      </c>
      <c r="Q19" s="5">
        <v>-0.01</v>
      </c>
      <c r="R19" s="5">
        <v>-0.01</v>
      </c>
      <c r="S19" s="5">
        <v>-0.01</v>
      </c>
      <c r="T19" s="5">
        <v>-0.01</v>
      </c>
      <c r="U19" s="5">
        <v>-0.01</v>
      </c>
      <c r="V19" s="5">
        <v>-0.01</v>
      </c>
      <c r="W19" s="5">
        <v>-0.01</v>
      </c>
      <c r="X19" s="5">
        <v>-0.01</v>
      </c>
      <c r="Y19" s="5">
        <v>-0.01</v>
      </c>
      <c r="Z19" s="5">
        <v>-0.01</v>
      </c>
      <c r="AA19" s="67">
        <v>402</v>
      </c>
      <c r="AB19" s="8">
        <v>7</v>
      </c>
      <c r="AC19" s="50">
        <v>67</v>
      </c>
      <c r="AD19" s="46" t="str">
        <f t="shared" si="0"/>
        <v/>
      </c>
      <c r="AE19" s="20" t="s">
        <v>59</v>
      </c>
      <c r="AF19" s="13">
        <f t="shared" si="1"/>
        <v>402</v>
      </c>
    </row>
    <row r="20" spans="1:32" ht="13.5" customHeight="1" x14ac:dyDescent="0.25">
      <c r="A20" s="62">
        <v>19</v>
      </c>
      <c r="B20" s="5">
        <v>1071</v>
      </c>
      <c r="C20" s="11" t="s">
        <v>333</v>
      </c>
      <c r="D20" s="11" t="s">
        <v>53</v>
      </c>
      <c r="E20" s="5">
        <v>131</v>
      </c>
      <c r="F20" s="5">
        <v>72</v>
      </c>
      <c r="G20" s="5">
        <v>64</v>
      </c>
      <c r="H20" s="5">
        <v>3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-0.01</v>
      </c>
      <c r="O20" s="5">
        <v>-0.01</v>
      </c>
      <c r="P20" s="5">
        <v>-0.01</v>
      </c>
      <c r="Q20" s="5">
        <v>-0.01</v>
      </c>
      <c r="R20" s="5">
        <v>-0.01</v>
      </c>
      <c r="S20" s="5">
        <v>-0.01</v>
      </c>
      <c r="T20" s="5">
        <v>-0.01</v>
      </c>
      <c r="U20" s="5">
        <v>-0.01</v>
      </c>
      <c r="V20" s="5">
        <v>-0.01</v>
      </c>
      <c r="W20" s="5">
        <v>-0.01</v>
      </c>
      <c r="X20" s="5">
        <v>-0.01</v>
      </c>
      <c r="Y20" s="5">
        <v>-0.01</v>
      </c>
      <c r="Z20" s="5">
        <v>124</v>
      </c>
      <c r="AA20" s="67">
        <v>394</v>
      </c>
      <c r="AB20" s="8">
        <v>10</v>
      </c>
      <c r="AC20" s="50">
        <v>65</v>
      </c>
      <c r="AD20" s="46" t="str">
        <f t="shared" si="0"/>
        <v/>
      </c>
      <c r="AE20" s="20" t="s">
        <v>59</v>
      </c>
      <c r="AF20" s="13">
        <f t="shared" si="1"/>
        <v>394</v>
      </c>
    </row>
    <row r="21" spans="1:32" ht="13.5" customHeight="1" x14ac:dyDescent="0.25">
      <c r="A21" s="62">
        <v>20</v>
      </c>
      <c r="B21" s="5">
        <v>1043</v>
      </c>
      <c r="C21" s="11" t="s">
        <v>221</v>
      </c>
      <c r="D21" s="11" t="s">
        <v>58</v>
      </c>
      <c r="E21" s="5">
        <v>131</v>
      </c>
      <c r="F21" s="5">
        <v>90</v>
      </c>
      <c r="G21" s="5">
        <v>72</v>
      </c>
      <c r="H21" s="5">
        <v>49</v>
      </c>
      <c r="I21" s="5">
        <v>20</v>
      </c>
      <c r="J21" s="5">
        <v>8</v>
      </c>
      <c r="K21" s="5">
        <v>0</v>
      </c>
      <c r="L21" s="5">
        <v>-0.01</v>
      </c>
      <c r="M21" s="5">
        <v>-0.01</v>
      </c>
      <c r="N21" s="5">
        <v>-0.01</v>
      </c>
      <c r="O21" s="5">
        <v>-0.01</v>
      </c>
      <c r="P21" s="5">
        <v>-0.01</v>
      </c>
      <c r="Q21" s="5">
        <v>-0.01</v>
      </c>
      <c r="R21" s="5">
        <v>-0.01</v>
      </c>
      <c r="S21" s="5">
        <v>-0.01</v>
      </c>
      <c r="T21" s="5">
        <v>-0.01</v>
      </c>
      <c r="U21" s="5">
        <v>-0.01</v>
      </c>
      <c r="V21" s="5">
        <v>-0.01</v>
      </c>
      <c r="W21" s="5">
        <v>-0.01</v>
      </c>
      <c r="X21" s="5">
        <v>-0.01</v>
      </c>
      <c r="Y21" s="5">
        <v>-0.01</v>
      </c>
      <c r="Z21" s="5">
        <v>0</v>
      </c>
      <c r="AA21" s="67">
        <v>370</v>
      </c>
      <c r="AB21" s="8">
        <v>8</v>
      </c>
      <c r="AC21" s="50">
        <v>63</v>
      </c>
      <c r="AD21" s="46" t="str">
        <f t="shared" si="0"/>
        <v/>
      </c>
      <c r="AE21" s="20" t="s">
        <v>59</v>
      </c>
      <c r="AF21" s="13">
        <f t="shared" si="1"/>
        <v>370</v>
      </c>
    </row>
    <row r="22" spans="1:32" ht="13.5" customHeight="1" x14ac:dyDescent="0.25">
      <c r="A22" s="62">
        <v>21</v>
      </c>
      <c r="B22" s="5">
        <v>1685</v>
      </c>
      <c r="C22" s="11" t="s">
        <v>276</v>
      </c>
      <c r="D22" s="11" t="s">
        <v>27</v>
      </c>
      <c r="E22" s="5">
        <v>147</v>
      </c>
      <c r="F22" s="5">
        <v>95</v>
      </c>
      <c r="G22" s="5">
        <v>76</v>
      </c>
      <c r="H22" s="5">
        <v>28</v>
      </c>
      <c r="I22" s="5">
        <v>16</v>
      </c>
      <c r="J22" s="5">
        <v>5</v>
      </c>
      <c r="K22" s="5">
        <v>0</v>
      </c>
      <c r="L22" s="5">
        <v>0</v>
      </c>
      <c r="M22" s="5">
        <v>0</v>
      </c>
      <c r="N22" s="5">
        <v>-0.01</v>
      </c>
      <c r="O22" s="5">
        <v>-0.01</v>
      </c>
      <c r="P22" s="5">
        <v>-0.01</v>
      </c>
      <c r="Q22" s="5">
        <v>-0.01</v>
      </c>
      <c r="R22" s="5">
        <v>-0.01</v>
      </c>
      <c r="S22" s="5">
        <v>-0.01</v>
      </c>
      <c r="T22" s="5">
        <v>-0.01</v>
      </c>
      <c r="U22" s="5">
        <v>-0.01</v>
      </c>
      <c r="V22" s="5">
        <v>-0.01</v>
      </c>
      <c r="W22" s="5">
        <v>-0.01</v>
      </c>
      <c r="X22" s="5">
        <v>-0.01</v>
      </c>
      <c r="Y22" s="5">
        <v>-0.01</v>
      </c>
      <c r="Z22" s="5">
        <v>0</v>
      </c>
      <c r="AA22" s="67">
        <v>367</v>
      </c>
      <c r="AB22" s="8">
        <v>10</v>
      </c>
      <c r="AC22" s="50">
        <v>61</v>
      </c>
      <c r="AD22" s="46" t="str">
        <f t="shared" si="0"/>
        <v/>
      </c>
      <c r="AE22" s="20" t="s">
        <v>59</v>
      </c>
      <c r="AF22" s="13">
        <f t="shared" si="1"/>
        <v>367</v>
      </c>
    </row>
    <row r="23" spans="1:32" ht="13.5" customHeight="1" x14ac:dyDescent="0.25">
      <c r="A23" s="62">
        <v>22</v>
      </c>
      <c r="B23" s="5">
        <v>1014</v>
      </c>
      <c r="C23" s="11" t="s">
        <v>332</v>
      </c>
      <c r="D23" s="11" t="s">
        <v>21</v>
      </c>
      <c r="E23" s="5">
        <v>131</v>
      </c>
      <c r="F23" s="5">
        <v>90</v>
      </c>
      <c r="G23" s="5">
        <v>85</v>
      </c>
      <c r="H23" s="5">
        <v>31</v>
      </c>
      <c r="I23" s="5">
        <v>16</v>
      </c>
      <c r="J23" s="5">
        <v>14</v>
      </c>
      <c r="K23" s="5">
        <v>0</v>
      </c>
      <c r="L23" s="5">
        <v>-0.01</v>
      </c>
      <c r="M23" s="5">
        <v>-0.01</v>
      </c>
      <c r="N23" s="5">
        <v>-0.01</v>
      </c>
      <c r="O23" s="5">
        <v>-0.01</v>
      </c>
      <c r="P23" s="5">
        <v>-0.01</v>
      </c>
      <c r="Q23" s="5">
        <v>-0.01</v>
      </c>
      <c r="R23" s="5">
        <v>-0.01</v>
      </c>
      <c r="S23" s="5">
        <v>-0.01</v>
      </c>
      <c r="T23" s="5">
        <v>-0.01</v>
      </c>
      <c r="U23" s="5">
        <v>-0.01</v>
      </c>
      <c r="V23" s="5">
        <v>-0.01</v>
      </c>
      <c r="W23" s="5">
        <v>-0.01</v>
      </c>
      <c r="X23" s="5">
        <v>-0.01</v>
      </c>
      <c r="Y23" s="5">
        <v>-0.01</v>
      </c>
      <c r="Z23" s="5">
        <v>0</v>
      </c>
      <c r="AA23" s="67">
        <v>367</v>
      </c>
      <c r="AB23" s="8">
        <v>8</v>
      </c>
      <c r="AC23" s="50">
        <v>59</v>
      </c>
      <c r="AD23" s="46" t="str">
        <f t="shared" si="0"/>
        <v/>
      </c>
      <c r="AE23" s="20" t="s">
        <v>59</v>
      </c>
      <c r="AF23" s="13">
        <f t="shared" si="1"/>
        <v>367</v>
      </c>
    </row>
    <row r="24" spans="1:32" ht="13.5" customHeight="1" x14ac:dyDescent="0.25">
      <c r="A24" s="62">
        <v>23</v>
      </c>
      <c r="B24" s="5">
        <v>1264</v>
      </c>
      <c r="C24" s="11" t="s">
        <v>191</v>
      </c>
      <c r="D24" s="11" t="s">
        <v>54</v>
      </c>
      <c r="E24" s="5">
        <v>223</v>
      </c>
      <c r="F24" s="5">
        <v>49</v>
      </c>
      <c r="G24" s="5">
        <v>46</v>
      </c>
      <c r="H24" s="5">
        <v>20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-0.01</v>
      </c>
      <c r="O24" s="5">
        <v>-0.01</v>
      </c>
      <c r="P24" s="5">
        <v>-0.01</v>
      </c>
      <c r="Q24" s="5">
        <v>-0.01</v>
      </c>
      <c r="R24" s="5">
        <v>-0.01</v>
      </c>
      <c r="S24" s="5">
        <v>-0.01</v>
      </c>
      <c r="T24" s="5">
        <v>-0.01</v>
      </c>
      <c r="U24" s="5">
        <v>-0.01</v>
      </c>
      <c r="V24" s="5">
        <v>-0.01</v>
      </c>
      <c r="W24" s="5">
        <v>-0.01</v>
      </c>
      <c r="X24" s="5">
        <v>-0.01</v>
      </c>
      <c r="Y24" s="5">
        <v>-0.01</v>
      </c>
      <c r="Z24" s="5">
        <v>20</v>
      </c>
      <c r="AA24" s="67">
        <v>358</v>
      </c>
      <c r="AB24" s="8">
        <v>10</v>
      </c>
      <c r="AC24" s="50">
        <v>57</v>
      </c>
      <c r="AD24" s="46" t="str">
        <f t="shared" si="0"/>
        <v/>
      </c>
      <c r="AE24" s="20" t="s">
        <v>59</v>
      </c>
      <c r="AF24" s="13">
        <f t="shared" si="1"/>
        <v>358</v>
      </c>
    </row>
    <row r="25" spans="1:32" ht="13.5" customHeight="1" x14ac:dyDescent="0.25">
      <c r="A25" s="62">
        <v>24</v>
      </c>
      <c r="B25" s="5">
        <v>984</v>
      </c>
      <c r="C25" s="11" t="s">
        <v>237</v>
      </c>
      <c r="D25" s="11" t="s">
        <v>22</v>
      </c>
      <c r="E25" s="5">
        <v>180</v>
      </c>
      <c r="F25" s="5">
        <v>168</v>
      </c>
      <c r="G25" s="5">
        <v>0</v>
      </c>
      <c r="H25" s="5">
        <v>0</v>
      </c>
      <c r="I25" s="5">
        <v>0</v>
      </c>
      <c r="J25" s="5">
        <v>0</v>
      </c>
      <c r="K25" s="5">
        <v>-0.01</v>
      </c>
      <c r="L25" s="5">
        <v>-0.01</v>
      </c>
      <c r="M25" s="5">
        <v>-0.01</v>
      </c>
      <c r="N25" s="5">
        <v>-0.01</v>
      </c>
      <c r="O25" s="5">
        <v>-0.01</v>
      </c>
      <c r="P25" s="5">
        <v>-0.01</v>
      </c>
      <c r="Q25" s="5">
        <v>-0.01</v>
      </c>
      <c r="R25" s="5">
        <v>-0.01</v>
      </c>
      <c r="S25" s="5">
        <v>-0.01</v>
      </c>
      <c r="T25" s="5">
        <v>-0.01</v>
      </c>
      <c r="U25" s="5">
        <v>-0.01</v>
      </c>
      <c r="V25" s="5">
        <v>-0.01</v>
      </c>
      <c r="W25" s="5">
        <v>-0.01</v>
      </c>
      <c r="X25" s="5">
        <v>-0.01</v>
      </c>
      <c r="Y25" s="5">
        <v>-0.01</v>
      </c>
      <c r="Z25" s="5">
        <v>-0.01</v>
      </c>
      <c r="AA25" s="67">
        <v>348</v>
      </c>
      <c r="AB25" s="8">
        <v>6</v>
      </c>
      <c r="AC25" s="50">
        <v>55</v>
      </c>
      <c r="AD25" s="46" t="str">
        <f t="shared" si="0"/>
        <v/>
      </c>
      <c r="AE25" s="20" t="s">
        <v>59</v>
      </c>
      <c r="AF25" s="13">
        <f t="shared" si="1"/>
        <v>348</v>
      </c>
    </row>
    <row r="26" spans="1:32" ht="13.5" customHeight="1" x14ac:dyDescent="0.25">
      <c r="A26" s="62">
        <v>25</v>
      </c>
      <c r="B26" s="5">
        <v>2689</v>
      </c>
      <c r="C26" s="11" t="s">
        <v>266</v>
      </c>
      <c r="D26" s="11" t="s">
        <v>63</v>
      </c>
      <c r="E26" s="5">
        <v>124</v>
      </c>
      <c r="F26" s="5">
        <v>90</v>
      </c>
      <c r="G26" s="5">
        <v>80</v>
      </c>
      <c r="H26" s="5">
        <v>40</v>
      </c>
      <c r="I26" s="5">
        <v>12</v>
      </c>
      <c r="J26" s="5">
        <v>0</v>
      </c>
      <c r="K26" s="5">
        <v>0</v>
      </c>
      <c r="L26" s="5">
        <v>0</v>
      </c>
      <c r="M26" s="5">
        <v>-0.01</v>
      </c>
      <c r="N26" s="5">
        <v>-0.01</v>
      </c>
      <c r="O26" s="5">
        <v>-0.01</v>
      </c>
      <c r="P26" s="5">
        <v>-0.01</v>
      </c>
      <c r="Q26" s="5">
        <v>-0.01</v>
      </c>
      <c r="R26" s="5">
        <v>-0.01</v>
      </c>
      <c r="S26" s="5">
        <v>-0.01</v>
      </c>
      <c r="T26" s="5">
        <v>-0.01</v>
      </c>
      <c r="U26" s="5">
        <v>-0.01</v>
      </c>
      <c r="V26" s="5">
        <v>-0.01</v>
      </c>
      <c r="W26" s="5">
        <v>-0.01</v>
      </c>
      <c r="X26" s="5">
        <v>-0.01</v>
      </c>
      <c r="Y26" s="5">
        <v>-0.01</v>
      </c>
      <c r="Z26" s="5">
        <v>-0.01</v>
      </c>
      <c r="AA26" s="67">
        <v>346</v>
      </c>
      <c r="AB26" s="8">
        <v>8</v>
      </c>
      <c r="AC26" s="50">
        <v>53</v>
      </c>
      <c r="AD26" s="46" t="str">
        <f t="shared" si="0"/>
        <v/>
      </c>
      <c r="AE26" s="20" t="s">
        <v>59</v>
      </c>
      <c r="AF26" s="13">
        <f t="shared" si="1"/>
        <v>346</v>
      </c>
    </row>
    <row r="27" spans="1:32" ht="13.5" customHeight="1" x14ac:dyDescent="0.25">
      <c r="A27" s="62">
        <v>26</v>
      </c>
      <c r="B27" s="5">
        <v>839</v>
      </c>
      <c r="C27" s="11" t="s">
        <v>206</v>
      </c>
      <c r="D27" s="11" t="s">
        <v>134</v>
      </c>
      <c r="E27" s="5">
        <v>156</v>
      </c>
      <c r="F27" s="5">
        <v>72</v>
      </c>
      <c r="G27" s="5">
        <v>24</v>
      </c>
      <c r="H27" s="5">
        <v>22</v>
      </c>
      <c r="I27" s="5">
        <v>18</v>
      </c>
      <c r="J27" s="5">
        <v>7</v>
      </c>
      <c r="K27" s="5">
        <v>0</v>
      </c>
      <c r="L27" s="5">
        <v>0</v>
      </c>
      <c r="M27" s="5">
        <v>0</v>
      </c>
      <c r="N27" s="5">
        <v>-0.01</v>
      </c>
      <c r="O27" s="5">
        <v>-0.01</v>
      </c>
      <c r="P27" s="5">
        <v>-0.01</v>
      </c>
      <c r="Q27" s="5">
        <v>-0.01</v>
      </c>
      <c r="R27" s="5">
        <v>-0.01</v>
      </c>
      <c r="S27" s="5">
        <v>-0.01</v>
      </c>
      <c r="T27" s="5">
        <v>-0.01</v>
      </c>
      <c r="U27" s="5">
        <v>-0.01</v>
      </c>
      <c r="V27" s="5">
        <v>-0.01</v>
      </c>
      <c r="W27" s="5">
        <v>-0.01</v>
      </c>
      <c r="X27" s="5">
        <v>-0.01</v>
      </c>
      <c r="Y27" s="5">
        <v>-0.01</v>
      </c>
      <c r="Z27" s="5">
        <v>40</v>
      </c>
      <c r="AA27" s="67">
        <v>339</v>
      </c>
      <c r="AB27" s="8">
        <v>10</v>
      </c>
      <c r="AC27" s="50">
        <v>52</v>
      </c>
      <c r="AD27" s="46" t="str">
        <f t="shared" si="0"/>
        <v/>
      </c>
      <c r="AE27" s="20" t="s">
        <v>59</v>
      </c>
      <c r="AF27" s="13">
        <f t="shared" si="1"/>
        <v>339</v>
      </c>
    </row>
    <row r="28" spans="1:32" ht="13.5" customHeight="1" x14ac:dyDescent="0.25">
      <c r="A28" s="62">
        <v>27</v>
      </c>
      <c r="B28" s="5">
        <v>2057</v>
      </c>
      <c r="C28" s="11" t="s">
        <v>348</v>
      </c>
      <c r="D28" s="11" t="s">
        <v>115</v>
      </c>
      <c r="E28" s="5">
        <v>156</v>
      </c>
      <c r="F28" s="5">
        <v>22</v>
      </c>
      <c r="G28" s="5">
        <v>0</v>
      </c>
      <c r="H28" s="5">
        <v>0</v>
      </c>
      <c r="I28" s="5">
        <v>0</v>
      </c>
      <c r="J28" s="5">
        <v>-0.01</v>
      </c>
      <c r="K28" s="5">
        <v>-0.01</v>
      </c>
      <c r="L28" s="5">
        <v>-0.01</v>
      </c>
      <c r="M28" s="5">
        <v>-0.01</v>
      </c>
      <c r="N28" s="5">
        <v>-0.01</v>
      </c>
      <c r="O28" s="5">
        <v>-0.01</v>
      </c>
      <c r="P28" s="5">
        <v>-0.01</v>
      </c>
      <c r="Q28" s="5">
        <v>-0.01</v>
      </c>
      <c r="R28" s="5">
        <v>-0.01</v>
      </c>
      <c r="S28" s="5">
        <v>-0.01</v>
      </c>
      <c r="T28" s="5">
        <v>-0.01</v>
      </c>
      <c r="U28" s="5">
        <v>-0.01</v>
      </c>
      <c r="V28" s="5">
        <v>-0.01</v>
      </c>
      <c r="W28" s="5">
        <v>-0.01</v>
      </c>
      <c r="X28" s="5">
        <v>-0.01</v>
      </c>
      <c r="Y28" s="5">
        <v>-0.01</v>
      </c>
      <c r="Z28" s="5">
        <v>156</v>
      </c>
      <c r="AA28" s="67">
        <v>334</v>
      </c>
      <c r="AB28" s="8">
        <v>6</v>
      </c>
      <c r="AC28" s="50">
        <v>50</v>
      </c>
      <c r="AD28" s="46" t="str">
        <f t="shared" si="0"/>
        <v/>
      </c>
      <c r="AE28" s="20" t="s">
        <v>59</v>
      </c>
      <c r="AF28" s="13">
        <f t="shared" si="1"/>
        <v>334</v>
      </c>
    </row>
    <row r="29" spans="1:32" ht="13.5" customHeight="1" x14ac:dyDescent="0.25">
      <c r="A29" s="62">
        <v>28</v>
      </c>
      <c r="B29" s="5">
        <v>2279</v>
      </c>
      <c r="C29" s="11" t="s">
        <v>294</v>
      </c>
      <c r="D29" s="11" t="s">
        <v>121</v>
      </c>
      <c r="E29" s="5">
        <v>131</v>
      </c>
      <c r="F29" s="5">
        <v>105</v>
      </c>
      <c r="G29" s="5">
        <v>80</v>
      </c>
      <c r="H29" s="5">
        <v>14</v>
      </c>
      <c r="I29" s="5">
        <v>0</v>
      </c>
      <c r="J29" s="5">
        <v>0</v>
      </c>
      <c r="K29" s="5">
        <v>-0.01</v>
      </c>
      <c r="L29" s="5">
        <v>-0.01</v>
      </c>
      <c r="M29" s="5">
        <v>-0.01</v>
      </c>
      <c r="N29" s="5">
        <v>-0.01</v>
      </c>
      <c r="O29" s="5">
        <v>-0.01</v>
      </c>
      <c r="P29" s="5">
        <v>-0.01</v>
      </c>
      <c r="Q29" s="5">
        <v>-0.01</v>
      </c>
      <c r="R29" s="5">
        <v>-0.01</v>
      </c>
      <c r="S29" s="5">
        <v>-0.01</v>
      </c>
      <c r="T29" s="5">
        <v>-0.01</v>
      </c>
      <c r="U29" s="5">
        <v>-0.01</v>
      </c>
      <c r="V29" s="5">
        <v>-0.01</v>
      </c>
      <c r="W29" s="5">
        <v>-0.01</v>
      </c>
      <c r="X29" s="5">
        <v>-0.01</v>
      </c>
      <c r="Y29" s="5">
        <v>-0.01</v>
      </c>
      <c r="Z29" s="5">
        <v>-0.01</v>
      </c>
      <c r="AA29" s="67">
        <v>330</v>
      </c>
      <c r="AB29" s="8">
        <v>6</v>
      </c>
      <c r="AC29" s="50">
        <v>48</v>
      </c>
      <c r="AD29" s="46" t="str">
        <f t="shared" si="0"/>
        <v/>
      </c>
      <c r="AE29" s="20" t="s">
        <v>59</v>
      </c>
      <c r="AF29" s="13">
        <f t="shared" si="1"/>
        <v>330</v>
      </c>
    </row>
    <row r="30" spans="1:32" ht="13.5" customHeight="1" x14ac:dyDescent="0.25">
      <c r="A30" s="62">
        <v>29</v>
      </c>
      <c r="B30" s="5">
        <v>1402</v>
      </c>
      <c r="C30" s="11" t="s">
        <v>257</v>
      </c>
      <c r="D30" s="11" t="s">
        <v>114</v>
      </c>
      <c r="E30" s="5">
        <v>147</v>
      </c>
      <c r="F30" s="5">
        <v>46</v>
      </c>
      <c r="G30" s="5">
        <v>43</v>
      </c>
      <c r="H30" s="5">
        <v>4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-0.01</v>
      </c>
      <c r="O30" s="5">
        <v>-0.01</v>
      </c>
      <c r="P30" s="5">
        <v>-0.01</v>
      </c>
      <c r="Q30" s="5">
        <v>-0.01</v>
      </c>
      <c r="R30" s="5">
        <v>-0.01</v>
      </c>
      <c r="S30" s="5">
        <v>-0.01</v>
      </c>
      <c r="T30" s="5">
        <v>-0.01</v>
      </c>
      <c r="U30" s="5">
        <v>-0.01</v>
      </c>
      <c r="V30" s="5">
        <v>-0.01</v>
      </c>
      <c r="W30" s="5">
        <v>-0.01</v>
      </c>
      <c r="X30" s="5">
        <v>-0.01</v>
      </c>
      <c r="Y30" s="5">
        <v>-0.01</v>
      </c>
      <c r="Z30" s="5">
        <v>85</v>
      </c>
      <c r="AA30" s="67">
        <v>325</v>
      </c>
      <c r="AB30" s="8">
        <v>10</v>
      </c>
      <c r="AC30" s="50">
        <v>47</v>
      </c>
      <c r="AD30" s="46" t="str">
        <f t="shared" si="0"/>
        <v/>
      </c>
      <c r="AE30" s="20" t="s">
        <v>59</v>
      </c>
      <c r="AF30" s="13">
        <f t="shared" si="1"/>
        <v>325</v>
      </c>
    </row>
    <row r="31" spans="1:32" ht="13.5" customHeight="1" x14ac:dyDescent="0.25">
      <c r="A31" s="62">
        <v>30</v>
      </c>
      <c r="B31" s="5">
        <v>1509</v>
      </c>
      <c r="C31" s="11" t="s">
        <v>212</v>
      </c>
      <c r="D31" s="11" t="s">
        <v>15</v>
      </c>
      <c r="E31" s="5">
        <v>147</v>
      </c>
      <c r="F31" s="5">
        <v>52</v>
      </c>
      <c r="G31" s="5">
        <v>49</v>
      </c>
      <c r="H31" s="5">
        <v>40</v>
      </c>
      <c r="I31" s="5">
        <v>18</v>
      </c>
      <c r="J31" s="5">
        <v>10</v>
      </c>
      <c r="K31" s="5">
        <v>8</v>
      </c>
      <c r="L31" s="5">
        <v>0</v>
      </c>
      <c r="M31" s="5">
        <v>0</v>
      </c>
      <c r="N31" s="5">
        <v>-0.01</v>
      </c>
      <c r="O31" s="5">
        <v>-0.01</v>
      </c>
      <c r="P31" s="5">
        <v>-0.01</v>
      </c>
      <c r="Q31" s="5">
        <v>-0.01</v>
      </c>
      <c r="R31" s="5">
        <v>-0.01</v>
      </c>
      <c r="S31" s="5">
        <v>-0.01</v>
      </c>
      <c r="T31" s="5">
        <v>-0.01</v>
      </c>
      <c r="U31" s="5">
        <v>-0.01</v>
      </c>
      <c r="V31" s="5">
        <v>-0.01</v>
      </c>
      <c r="W31" s="5">
        <v>-0.01</v>
      </c>
      <c r="X31" s="5">
        <v>-0.01</v>
      </c>
      <c r="Y31" s="5">
        <v>-0.01</v>
      </c>
      <c r="Z31" s="5">
        <v>3</v>
      </c>
      <c r="AA31" s="67">
        <v>319</v>
      </c>
      <c r="AB31" s="8">
        <v>10</v>
      </c>
      <c r="AC31" s="50">
        <v>45</v>
      </c>
      <c r="AD31" s="46" t="str">
        <f t="shared" si="0"/>
        <v/>
      </c>
      <c r="AE31" s="20" t="s">
        <v>59</v>
      </c>
      <c r="AF31" s="13">
        <f t="shared" si="1"/>
        <v>319</v>
      </c>
    </row>
    <row r="32" spans="1:32" ht="13.5" customHeight="1" x14ac:dyDescent="0.25">
      <c r="A32" s="62">
        <v>31</v>
      </c>
      <c r="B32" s="5">
        <v>1784</v>
      </c>
      <c r="C32" s="11" t="s">
        <v>349</v>
      </c>
      <c r="D32" s="11" t="s">
        <v>53</v>
      </c>
      <c r="E32" s="5">
        <v>76</v>
      </c>
      <c r="F32" s="5">
        <v>60</v>
      </c>
      <c r="G32" s="5">
        <v>0</v>
      </c>
      <c r="H32" s="5">
        <v>0</v>
      </c>
      <c r="I32" s="5">
        <v>-0.01</v>
      </c>
      <c r="J32" s="5">
        <v>-0.01</v>
      </c>
      <c r="K32" s="5">
        <v>-0.01</v>
      </c>
      <c r="L32" s="5">
        <v>-0.01</v>
      </c>
      <c r="M32" s="5">
        <v>-0.01</v>
      </c>
      <c r="N32" s="5">
        <v>-0.01</v>
      </c>
      <c r="O32" s="5">
        <v>-0.01</v>
      </c>
      <c r="P32" s="5">
        <v>-0.01</v>
      </c>
      <c r="Q32" s="5">
        <v>-0.01</v>
      </c>
      <c r="R32" s="5">
        <v>-0.01</v>
      </c>
      <c r="S32" s="5">
        <v>-0.01</v>
      </c>
      <c r="T32" s="5">
        <v>-0.01</v>
      </c>
      <c r="U32" s="5">
        <v>-0.01</v>
      </c>
      <c r="V32" s="5">
        <v>-0.01</v>
      </c>
      <c r="W32" s="5">
        <v>-0.01</v>
      </c>
      <c r="X32" s="5">
        <v>-0.01</v>
      </c>
      <c r="Y32" s="5">
        <v>-0.01</v>
      </c>
      <c r="Z32" s="5">
        <v>180</v>
      </c>
      <c r="AA32" s="67">
        <v>316</v>
      </c>
      <c r="AB32" s="8">
        <v>5</v>
      </c>
      <c r="AC32" s="50">
        <v>44</v>
      </c>
      <c r="AD32" s="46" t="str">
        <f t="shared" si="0"/>
        <v/>
      </c>
      <c r="AE32" s="20">
        <f t="shared" ref="AE32:AE44" si="2">A32</f>
        <v>31</v>
      </c>
      <c r="AF32" s="13">
        <f t="shared" si="1"/>
        <v>316</v>
      </c>
    </row>
    <row r="33" spans="1:32" ht="13.5" customHeight="1" x14ac:dyDescent="0.25">
      <c r="A33" s="62">
        <v>32</v>
      </c>
      <c r="B33" s="5">
        <v>2598</v>
      </c>
      <c r="C33" s="11" t="s">
        <v>238</v>
      </c>
      <c r="D33" s="11" t="s">
        <v>73</v>
      </c>
      <c r="E33" s="5">
        <v>156</v>
      </c>
      <c r="F33" s="5">
        <v>138</v>
      </c>
      <c r="G33" s="5">
        <v>22</v>
      </c>
      <c r="H33" s="5">
        <v>0</v>
      </c>
      <c r="I33" s="5">
        <v>-0.01</v>
      </c>
      <c r="J33" s="5">
        <v>-0.01</v>
      </c>
      <c r="K33" s="5">
        <v>-0.01</v>
      </c>
      <c r="L33" s="5">
        <v>-0.01</v>
      </c>
      <c r="M33" s="5">
        <v>-0.01</v>
      </c>
      <c r="N33" s="5">
        <v>-0.01</v>
      </c>
      <c r="O33" s="5">
        <v>-0.01</v>
      </c>
      <c r="P33" s="5">
        <v>-0.01</v>
      </c>
      <c r="Q33" s="5">
        <v>-0.01</v>
      </c>
      <c r="R33" s="5">
        <v>-0.01</v>
      </c>
      <c r="S33" s="5">
        <v>-0.01</v>
      </c>
      <c r="T33" s="5">
        <v>-0.01</v>
      </c>
      <c r="U33" s="5">
        <v>-0.01</v>
      </c>
      <c r="V33" s="5">
        <v>-0.01</v>
      </c>
      <c r="W33" s="5">
        <v>-0.01</v>
      </c>
      <c r="X33" s="5">
        <v>-0.01</v>
      </c>
      <c r="Y33" s="5">
        <v>-0.01</v>
      </c>
      <c r="Z33" s="5">
        <v>-0.01</v>
      </c>
      <c r="AA33" s="67">
        <v>316</v>
      </c>
      <c r="AB33" s="8">
        <v>4</v>
      </c>
      <c r="AC33" s="50">
        <v>42</v>
      </c>
      <c r="AD33" s="46" t="str">
        <f t="shared" si="0"/>
        <v/>
      </c>
      <c r="AE33" s="20">
        <f t="shared" si="2"/>
        <v>32</v>
      </c>
      <c r="AF33" s="13">
        <f t="shared" si="1"/>
        <v>316</v>
      </c>
    </row>
    <row r="34" spans="1:32" ht="13.5" customHeight="1" x14ac:dyDescent="0.25">
      <c r="A34" s="62">
        <v>33</v>
      </c>
      <c r="B34" s="5">
        <v>1712</v>
      </c>
      <c r="C34" s="11" t="s">
        <v>347</v>
      </c>
      <c r="D34" s="11" t="s">
        <v>28</v>
      </c>
      <c r="E34" s="5">
        <v>138</v>
      </c>
      <c r="F34" s="5">
        <v>24</v>
      </c>
      <c r="G34" s="5">
        <v>4</v>
      </c>
      <c r="H34" s="5">
        <v>0</v>
      </c>
      <c r="I34" s="5">
        <v>0</v>
      </c>
      <c r="J34" s="5">
        <v>0</v>
      </c>
      <c r="K34" s="5">
        <v>-0.01</v>
      </c>
      <c r="L34" s="5">
        <v>-0.01</v>
      </c>
      <c r="M34" s="5">
        <v>-0.01</v>
      </c>
      <c r="N34" s="5">
        <v>-0.01</v>
      </c>
      <c r="O34" s="5">
        <v>-0.01</v>
      </c>
      <c r="P34" s="5">
        <v>-0.01</v>
      </c>
      <c r="Q34" s="5">
        <v>-0.01</v>
      </c>
      <c r="R34" s="5">
        <v>-0.01</v>
      </c>
      <c r="S34" s="5">
        <v>-0.01</v>
      </c>
      <c r="T34" s="5">
        <v>-0.01</v>
      </c>
      <c r="U34" s="5">
        <v>-0.01</v>
      </c>
      <c r="V34" s="5">
        <v>-0.01</v>
      </c>
      <c r="W34" s="5">
        <v>-0.01</v>
      </c>
      <c r="X34" s="5">
        <v>-0.01</v>
      </c>
      <c r="Y34" s="5">
        <v>-0.01</v>
      </c>
      <c r="Z34" s="5">
        <v>147</v>
      </c>
      <c r="AA34" s="67">
        <v>313</v>
      </c>
      <c r="AB34" s="8">
        <v>7</v>
      </c>
      <c r="AC34" s="50">
        <v>41</v>
      </c>
      <c r="AD34" s="46" t="str">
        <f t="shared" si="0"/>
        <v/>
      </c>
      <c r="AE34" s="20">
        <f t="shared" si="2"/>
        <v>33</v>
      </c>
      <c r="AF34" s="13">
        <f t="shared" si="1"/>
        <v>313</v>
      </c>
    </row>
    <row r="35" spans="1:32" ht="13.5" customHeight="1" x14ac:dyDescent="0.25">
      <c r="A35" s="62">
        <v>34</v>
      </c>
      <c r="B35" s="5">
        <v>660</v>
      </c>
      <c r="C35" s="11" t="s">
        <v>278</v>
      </c>
      <c r="D35" s="11" t="s">
        <v>111</v>
      </c>
      <c r="E35" s="5">
        <v>180</v>
      </c>
      <c r="F35" s="5">
        <v>117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-0.01</v>
      </c>
      <c r="O35" s="5">
        <v>-0.01</v>
      </c>
      <c r="P35" s="5">
        <v>-0.01</v>
      </c>
      <c r="Q35" s="5">
        <v>-0.01</v>
      </c>
      <c r="R35" s="5">
        <v>-0.01</v>
      </c>
      <c r="S35" s="5">
        <v>-0.01</v>
      </c>
      <c r="T35" s="5">
        <v>-0.01</v>
      </c>
      <c r="U35" s="5">
        <v>-0.01</v>
      </c>
      <c r="V35" s="5">
        <v>-0.01</v>
      </c>
      <c r="W35" s="5">
        <v>-0.01</v>
      </c>
      <c r="X35" s="5">
        <v>-0.01</v>
      </c>
      <c r="Y35" s="5">
        <v>-0.01</v>
      </c>
      <c r="Z35" s="5">
        <v>0</v>
      </c>
      <c r="AA35" s="67">
        <v>297</v>
      </c>
      <c r="AB35" s="8">
        <v>10</v>
      </c>
      <c r="AC35" s="50">
        <v>40</v>
      </c>
      <c r="AD35" s="46" t="str">
        <f t="shared" si="0"/>
        <v/>
      </c>
      <c r="AE35" s="20">
        <f t="shared" si="2"/>
        <v>34</v>
      </c>
      <c r="AF35" s="13">
        <f t="shared" si="1"/>
        <v>297</v>
      </c>
    </row>
    <row r="36" spans="1:32" ht="13.5" customHeight="1" x14ac:dyDescent="0.25">
      <c r="A36" s="62">
        <v>35</v>
      </c>
      <c r="B36" s="5">
        <v>1341</v>
      </c>
      <c r="C36" s="11" t="s">
        <v>295</v>
      </c>
      <c r="D36" s="11" t="s">
        <v>143</v>
      </c>
      <c r="E36" s="5">
        <v>138</v>
      </c>
      <c r="F36" s="5">
        <v>117</v>
      </c>
      <c r="G36" s="5">
        <v>28</v>
      </c>
      <c r="H36" s="5">
        <v>9</v>
      </c>
      <c r="I36" s="5">
        <v>0</v>
      </c>
      <c r="J36" s="5">
        <v>0</v>
      </c>
      <c r="K36" s="5">
        <v>0</v>
      </c>
      <c r="L36" s="5">
        <v>-0.01</v>
      </c>
      <c r="M36" s="5">
        <v>-0.01</v>
      </c>
      <c r="N36" s="5">
        <v>-0.01</v>
      </c>
      <c r="O36" s="5">
        <v>-0.01</v>
      </c>
      <c r="P36" s="5">
        <v>-0.01</v>
      </c>
      <c r="Q36" s="5">
        <v>-0.01</v>
      </c>
      <c r="R36" s="5">
        <v>-0.01</v>
      </c>
      <c r="S36" s="5">
        <v>-0.01</v>
      </c>
      <c r="T36" s="5">
        <v>-0.01</v>
      </c>
      <c r="U36" s="5">
        <v>-0.01</v>
      </c>
      <c r="V36" s="5">
        <v>-0.01</v>
      </c>
      <c r="W36" s="5">
        <v>-0.01</v>
      </c>
      <c r="X36" s="5">
        <v>-0.01</v>
      </c>
      <c r="Y36" s="5">
        <v>-0.01</v>
      </c>
      <c r="Z36" s="5">
        <v>-0.01</v>
      </c>
      <c r="AA36" s="67">
        <v>292</v>
      </c>
      <c r="AB36" s="8">
        <v>7</v>
      </c>
      <c r="AC36" s="50">
        <v>38</v>
      </c>
      <c r="AD36" s="46" t="str">
        <f t="shared" si="0"/>
        <v/>
      </c>
      <c r="AE36" s="20">
        <f t="shared" si="2"/>
        <v>35</v>
      </c>
      <c r="AF36" s="13">
        <f t="shared" si="1"/>
        <v>292</v>
      </c>
    </row>
    <row r="37" spans="1:32" ht="13.5" customHeight="1" x14ac:dyDescent="0.25">
      <c r="A37" s="62">
        <v>36</v>
      </c>
      <c r="B37" s="5">
        <v>2731</v>
      </c>
      <c r="C37" s="11" t="s">
        <v>338</v>
      </c>
      <c r="D37" s="11" t="s">
        <v>155</v>
      </c>
      <c r="E37" s="5">
        <v>138</v>
      </c>
      <c r="F37" s="5">
        <v>68</v>
      </c>
      <c r="G37" s="5">
        <v>28</v>
      </c>
      <c r="H37" s="5">
        <v>2</v>
      </c>
      <c r="I37" s="5">
        <v>0</v>
      </c>
      <c r="J37" s="5">
        <v>0</v>
      </c>
      <c r="K37" s="5">
        <v>0</v>
      </c>
      <c r="L37" s="5">
        <v>-0.01</v>
      </c>
      <c r="M37" s="5">
        <v>-0.01</v>
      </c>
      <c r="N37" s="5">
        <v>-0.01</v>
      </c>
      <c r="O37" s="5">
        <v>-0.01</v>
      </c>
      <c r="P37" s="5">
        <v>-0.01</v>
      </c>
      <c r="Q37" s="5">
        <v>-0.01</v>
      </c>
      <c r="R37" s="5">
        <v>-0.01</v>
      </c>
      <c r="S37" s="5">
        <v>-0.01</v>
      </c>
      <c r="T37" s="5">
        <v>-0.01</v>
      </c>
      <c r="U37" s="5">
        <v>-0.01</v>
      </c>
      <c r="V37" s="5">
        <v>-0.01</v>
      </c>
      <c r="W37" s="5">
        <v>-0.01</v>
      </c>
      <c r="X37" s="5">
        <v>-0.01</v>
      </c>
      <c r="Y37" s="5">
        <v>-0.01</v>
      </c>
      <c r="Z37" s="5">
        <v>52</v>
      </c>
      <c r="AA37" s="67">
        <v>288</v>
      </c>
      <c r="AB37" s="8">
        <v>8</v>
      </c>
      <c r="AC37" s="50">
        <v>37</v>
      </c>
      <c r="AD37" s="46" t="str">
        <f t="shared" si="0"/>
        <v/>
      </c>
      <c r="AE37" s="20">
        <f t="shared" si="2"/>
        <v>36</v>
      </c>
      <c r="AF37" s="13">
        <f t="shared" si="1"/>
        <v>288</v>
      </c>
    </row>
    <row r="38" spans="1:32" ht="13.5" customHeight="1" x14ac:dyDescent="0.25">
      <c r="A38" s="62">
        <v>37</v>
      </c>
      <c r="B38" s="5">
        <v>1440</v>
      </c>
      <c r="C38" s="11" t="s">
        <v>391</v>
      </c>
      <c r="D38" s="11" t="s">
        <v>136</v>
      </c>
      <c r="E38" s="5">
        <v>168</v>
      </c>
      <c r="F38" s="5">
        <v>40</v>
      </c>
      <c r="G38" s="5">
        <v>16</v>
      </c>
      <c r="H38" s="5">
        <v>-0.01</v>
      </c>
      <c r="I38" s="5">
        <v>-0.01</v>
      </c>
      <c r="J38" s="5">
        <v>-0.01</v>
      </c>
      <c r="K38" s="5">
        <v>-0.01</v>
      </c>
      <c r="L38" s="5">
        <v>-0.01</v>
      </c>
      <c r="M38" s="5">
        <v>-0.01</v>
      </c>
      <c r="N38" s="5">
        <v>-0.01</v>
      </c>
      <c r="O38" s="5">
        <v>-0.01</v>
      </c>
      <c r="P38" s="5">
        <v>-0.01</v>
      </c>
      <c r="Q38" s="5">
        <v>-0.01</v>
      </c>
      <c r="R38" s="5">
        <v>-0.01</v>
      </c>
      <c r="S38" s="5">
        <v>-0.01</v>
      </c>
      <c r="T38" s="5">
        <v>-0.01</v>
      </c>
      <c r="U38" s="5">
        <v>-0.01</v>
      </c>
      <c r="V38" s="5">
        <v>-0.01</v>
      </c>
      <c r="W38" s="5">
        <v>-0.01</v>
      </c>
      <c r="X38" s="5">
        <v>-0.01</v>
      </c>
      <c r="Y38" s="5">
        <v>-0.01</v>
      </c>
      <c r="Z38" s="5">
        <v>64</v>
      </c>
      <c r="AA38" s="67">
        <v>288</v>
      </c>
      <c r="AB38" s="8">
        <v>4</v>
      </c>
      <c r="AC38" s="50">
        <v>36</v>
      </c>
      <c r="AD38" s="46" t="str">
        <f t="shared" si="0"/>
        <v/>
      </c>
      <c r="AE38" s="20">
        <f t="shared" si="2"/>
        <v>37</v>
      </c>
      <c r="AF38" s="13">
        <f t="shared" si="1"/>
        <v>288</v>
      </c>
    </row>
    <row r="39" spans="1:32" ht="13.5" customHeight="1" x14ac:dyDescent="0.25">
      <c r="A39" s="62">
        <v>38</v>
      </c>
      <c r="B39" s="5">
        <v>4875</v>
      </c>
      <c r="C39" s="11" t="s">
        <v>235</v>
      </c>
      <c r="D39" s="11" t="s">
        <v>27</v>
      </c>
      <c r="E39" s="5">
        <v>198</v>
      </c>
      <c r="F39" s="5">
        <v>85</v>
      </c>
      <c r="G39" s="5">
        <v>3</v>
      </c>
      <c r="H39" s="5">
        <v>0</v>
      </c>
      <c r="I39" s="5">
        <v>0</v>
      </c>
      <c r="J39" s="5">
        <v>0</v>
      </c>
      <c r="K39" s="5">
        <v>-0.01</v>
      </c>
      <c r="L39" s="5">
        <v>-0.01</v>
      </c>
      <c r="M39" s="5">
        <v>-0.01</v>
      </c>
      <c r="N39" s="5">
        <v>-0.01</v>
      </c>
      <c r="O39" s="5">
        <v>-0.01</v>
      </c>
      <c r="P39" s="5">
        <v>-0.01</v>
      </c>
      <c r="Q39" s="5">
        <v>-0.01</v>
      </c>
      <c r="R39" s="5">
        <v>-0.01</v>
      </c>
      <c r="S39" s="5">
        <v>-0.01</v>
      </c>
      <c r="T39" s="5">
        <v>-0.01</v>
      </c>
      <c r="U39" s="5">
        <v>-0.01</v>
      </c>
      <c r="V39" s="5">
        <v>-0.01</v>
      </c>
      <c r="W39" s="5">
        <v>-0.01</v>
      </c>
      <c r="X39" s="5">
        <v>-0.01</v>
      </c>
      <c r="Y39" s="5">
        <v>-0.01</v>
      </c>
      <c r="Z39" s="5">
        <v>0</v>
      </c>
      <c r="AA39" s="67">
        <v>286</v>
      </c>
      <c r="AB39" s="8">
        <v>7</v>
      </c>
      <c r="AC39" s="50">
        <v>35</v>
      </c>
      <c r="AD39" s="46" t="str">
        <f t="shared" si="0"/>
        <v/>
      </c>
      <c r="AE39" s="20">
        <f t="shared" si="2"/>
        <v>38</v>
      </c>
      <c r="AF39" s="13">
        <f t="shared" si="1"/>
        <v>286</v>
      </c>
    </row>
    <row r="40" spans="1:32" ht="13.5" customHeight="1" x14ac:dyDescent="0.25">
      <c r="A40" s="62">
        <v>39</v>
      </c>
      <c r="B40" s="5">
        <v>2329</v>
      </c>
      <c r="C40" s="11" t="s">
        <v>317</v>
      </c>
      <c r="D40" s="11" t="s">
        <v>318</v>
      </c>
      <c r="E40" s="5">
        <v>110</v>
      </c>
      <c r="F40" s="5">
        <v>100</v>
      </c>
      <c r="G40" s="5">
        <v>72</v>
      </c>
      <c r="H40" s="5">
        <v>2</v>
      </c>
      <c r="I40" s="5">
        <v>0</v>
      </c>
      <c r="J40" s="5">
        <v>-0.01</v>
      </c>
      <c r="K40" s="5">
        <v>-0.01</v>
      </c>
      <c r="L40" s="5">
        <v>-0.01</v>
      </c>
      <c r="M40" s="5">
        <v>-0.01</v>
      </c>
      <c r="N40" s="5">
        <v>-0.01</v>
      </c>
      <c r="O40" s="5">
        <v>-0.01</v>
      </c>
      <c r="P40" s="5">
        <v>-0.01</v>
      </c>
      <c r="Q40" s="5">
        <v>-0.01</v>
      </c>
      <c r="R40" s="5">
        <v>-0.01</v>
      </c>
      <c r="S40" s="5">
        <v>-0.01</v>
      </c>
      <c r="T40" s="5">
        <v>-0.01</v>
      </c>
      <c r="U40" s="5">
        <v>-0.01</v>
      </c>
      <c r="V40" s="5">
        <v>-0.01</v>
      </c>
      <c r="W40" s="5">
        <v>-0.01</v>
      </c>
      <c r="X40" s="5">
        <v>-0.01</v>
      </c>
      <c r="Y40" s="5">
        <v>-0.01</v>
      </c>
      <c r="Z40" s="5">
        <v>-0.01</v>
      </c>
      <c r="AA40" s="67">
        <v>284</v>
      </c>
      <c r="AB40" s="8">
        <v>5</v>
      </c>
      <c r="AC40" s="50">
        <v>33</v>
      </c>
      <c r="AD40" s="46" t="str">
        <f t="shared" si="0"/>
        <v/>
      </c>
      <c r="AE40" s="20">
        <f t="shared" si="2"/>
        <v>39</v>
      </c>
      <c r="AF40" s="13">
        <f t="shared" si="1"/>
        <v>284</v>
      </c>
    </row>
    <row r="41" spans="1:32" ht="13.5" customHeight="1" x14ac:dyDescent="0.25">
      <c r="A41" s="62">
        <v>40</v>
      </c>
      <c r="B41" s="5">
        <v>2521</v>
      </c>
      <c r="C41" s="11" t="s">
        <v>213</v>
      </c>
      <c r="D41" s="11" t="s">
        <v>54</v>
      </c>
      <c r="E41" s="5">
        <v>180</v>
      </c>
      <c r="F41" s="5">
        <v>100</v>
      </c>
      <c r="G41" s="5">
        <v>0</v>
      </c>
      <c r="H41" s="5">
        <v>0</v>
      </c>
      <c r="I41" s="5">
        <v>0</v>
      </c>
      <c r="J41" s="5">
        <v>-0.01</v>
      </c>
      <c r="K41" s="5">
        <v>-0.01</v>
      </c>
      <c r="L41" s="5">
        <v>-0.01</v>
      </c>
      <c r="M41" s="5">
        <v>-0.01</v>
      </c>
      <c r="N41" s="5">
        <v>-0.01</v>
      </c>
      <c r="O41" s="5">
        <v>-0.01</v>
      </c>
      <c r="P41" s="5">
        <v>-0.01</v>
      </c>
      <c r="Q41" s="5">
        <v>-0.01</v>
      </c>
      <c r="R41" s="5">
        <v>-0.01</v>
      </c>
      <c r="S41" s="5">
        <v>-0.01</v>
      </c>
      <c r="T41" s="5">
        <v>-0.01</v>
      </c>
      <c r="U41" s="5">
        <v>-0.01</v>
      </c>
      <c r="V41" s="5">
        <v>-0.01</v>
      </c>
      <c r="W41" s="5">
        <v>-0.01</v>
      </c>
      <c r="X41" s="5">
        <v>-0.01</v>
      </c>
      <c r="Y41" s="5">
        <v>-0.01</v>
      </c>
      <c r="Z41" s="5">
        <v>-0.01</v>
      </c>
      <c r="AA41" s="67">
        <v>280</v>
      </c>
      <c r="AB41" s="8">
        <v>5</v>
      </c>
      <c r="AC41" s="50">
        <v>32</v>
      </c>
      <c r="AD41" s="46" t="str">
        <f t="shared" si="0"/>
        <v/>
      </c>
      <c r="AE41" s="20">
        <f t="shared" si="2"/>
        <v>40</v>
      </c>
      <c r="AF41" s="13">
        <f t="shared" si="1"/>
        <v>280</v>
      </c>
    </row>
    <row r="42" spans="1:32" ht="13.5" customHeight="1" x14ac:dyDescent="0.25">
      <c r="A42" s="62">
        <v>41</v>
      </c>
      <c r="B42" s="5">
        <v>1640</v>
      </c>
      <c r="C42" s="11" t="s">
        <v>271</v>
      </c>
      <c r="D42" s="11" t="s">
        <v>56</v>
      </c>
      <c r="E42" s="5">
        <v>131</v>
      </c>
      <c r="F42" s="5">
        <v>31</v>
      </c>
      <c r="G42" s="5">
        <v>26</v>
      </c>
      <c r="H42" s="5">
        <v>22</v>
      </c>
      <c r="I42" s="5">
        <v>9</v>
      </c>
      <c r="J42" s="5">
        <v>0</v>
      </c>
      <c r="K42" s="5">
        <v>0</v>
      </c>
      <c r="L42" s="5">
        <v>0</v>
      </c>
      <c r="M42" s="5">
        <v>-0.01</v>
      </c>
      <c r="N42" s="5">
        <v>-0.01</v>
      </c>
      <c r="O42" s="5">
        <v>-0.01</v>
      </c>
      <c r="P42" s="5">
        <v>-0.01</v>
      </c>
      <c r="Q42" s="5">
        <v>-0.01</v>
      </c>
      <c r="R42" s="5">
        <v>-0.01</v>
      </c>
      <c r="S42" s="5">
        <v>-0.01</v>
      </c>
      <c r="T42" s="5">
        <v>-0.01</v>
      </c>
      <c r="U42" s="5">
        <v>-0.01</v>
      </c>
      <c r="V42" s="5">
        <v>-0.01</v>
      </c>
      <c r="W42" s="5">
        <v>-0.01</v>
      </c>
      <c r="X42" s="5">
        <v>-0.01</v>
      </c>
      <c r="Y42" s="5">
        <v>-0.01</v>
      </c>
      <c r="Z42" s="5">
        <v>56</v>
      </c>
      <c r="AA42" s="67">
        <v>275</v>
      </c>
      <c r="AB42" s="8">
        <v>9</v>
      </c>
      <c r="AC42" s="50">
        <v>31</v>
      </c>
      <c r="AD42" s="46" t="str">
        <f t="shared" si="0"/>
        <v/>
      </c>
      <c r="AE42" s="20">
        <f t="shared" si="2"/>
        <v>41</v>
      </c>
      <c r="AF42" s="13">
        <f t="shared" si="1"/>
        <v>275</v>
      </c>
    </row>
    <row r="43" spans="1:32" ht="13.5" customHeight="1" x14ac:dyDescent="0.25">
      <c r="A43" s="62">
        <v>42</v>
      </c>
      <c r="B43" s="5">
        <v>1508</v>
      </c>
      <c r="C43" s="11" t="s">
        <v>339</v>
      </c>
      <c r="D43" s="11" t="s">
        <v>15</v>
      </c>
      <c r="E43" s="5">
        <v>100</v>
      </c>
      <c r="F43" s="5">
        <v>20</v>
      </c>
      <c r="G43" s="5">
        <v>16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-0.01</v>
      </c>
      <c r="O43" s="5">
        <v>-0.01</v>
      </c>
      <c r="P43" s="5">
        <v>-0.01</v>
      </c>
      <c r="Q43" s="5">
        <v>-0.01</v>
      </c>
      <c r="R43" s="5">
        <v>-0.01</v>
      </c>
      <c r="S43" s="5">
        <v>-0.01</v>
      </c>
      <c r="T43" s="5">
        <v>-0.01</v>
      </c>
      <c r="U43" s="5">
        <v>-0.01</v>
      </c>
      <c r="V43" s="5">
        <v>-0.01</v>
      </c>
      <c r="W43" s="5">
        <v>-0.01</v>
      </c>
      <c r="X43" s="5">
        <v>-0.01</v>
      </c>
      <c r="Y43" s="5">
        <v>-0.01</v>
      </c>
      <c r="Z43" s="5">
        <v>138</v>
      </c>
      <c r="AA43" s="67">
        <v>274</v>
      </c>
      <c r="AB43" s="8">
        <v>10</v>
      </c>
      <c r="AC43" s="50">
        <v>30</v>
      </c>
      <c r="AD43" s="46" t="str">
        <f t="shared" si="0"/>
        <v/>
      </c>
      <c r="AE43" s="20">
        <f t="shared" si="2"/>
        <v>42</v>
      </c>
      <c r="AF43" s="13">
        <f t="shared" si="1"/>
        <v>274</v>
      </c>
    </row>
    <row r="44" spans="1:32" ht="13.5" customHeight="1" x14ac:dyDescent="0.25">
      <c r="A44" s="62">
        <v>43</v>
      </c>
      <c r="B44" s="5">
        <v>4984</v>
      </c>
      <c r="C44" s="11" t="s">
        <v>358</v>
      </c>
      <c r="D44" s="11" t="s">
        <v>12</v>
      </c>
      <c r="E44" s="5">
        <v>198</v>
      </c>
      <c r="F44" s="5">
        <v>64</v>
      </c>
      <c r="G44" s="5">
        <v>10</v>
      </c>
      <c r="H44" s="5">
        <v>0</v>
      </c>
      <c r="I44" s="5">
        <v>0</v>
      </c>
      <c r="J44" s="5">
        <v>0</v>
      </c>
      <c r="K44" s="5">
        <v>0</v>
      </c>
      <c r="L44" s="5">
        <v>-0.01</v>
      </c>
      <c r="M44" s="5">
        <v>-0.01</v>
      </c>
      <c r="N44" s="5">
        <v>-0.01</v>
      </c>
      <c r="O44" s="5">
        <v>-0.01</v>
      </c>
      <c r="P44" s="5">
        <v>-0.01</v>
      </c>
      <c r="Q44" s="5">
        <v>-0.01</v>
      </c>
      <c r="R44" s="5">
        <v>-0.01</v>
      </c>
      <c r="S44" s="5">
        <v>-0.01</v>
      </c>
      <c r="T44" s="5">
        <v>-0.01</v>
      </c>
      <c r="U44" s="5">
        <v>-0.01</v>
      </c>
      <c r="V44" s="5">
        <v>-0.01</v>
      </c>
      <c r="W44" s="5">
        <v>-0.01</v>
      </c>
      <c r="X44" s="5">
        <v>-0.01</v>
      </c>
      <c r="Y44" s="5">
        <v>-0.01</v>
      </c>
      <c r="Z44" s="5">
        <v>0</v>
      </c>
      <c r="AA44" s="67">
        <v>272</v>
      </c>
      <c r="AB44" s="8">
        <v>8</v>
      </c>
      <c r="AC44" s="50">
        <v>29</v>
      </c>
      <c r="AD44" s="46" t="str">
        <f t="shared" si="0"/>
        <v/>
      </c>
      <c r="AE44" s="20">
        <f t="shared" si="2"/>
        <v>43</v>
      </c>
      <c r="AF44" s="13">
        <f t="shared" si="1"/>
        <v>272</v>
      </c>
    </row>
    <row r="45" spans="1:32" ht="13.5" customHeight="1" x14ac:dyDescent="0.25">
      <c r="A45" s="62">
        <v>44</v>
      </c>
      <c r="B45" s="5">
        <v>1129</v>
      </c>
      <c r="C45" s="11" t="s">
        <v>239</v>
      </c>
      <c r="D45" s="11" t="s">
        <v>116</v>
      </c>
      <c r="E45" s="5">
        <v>85</v>
      </c>
      <c r="F45" s="5">
        <v>60</v>
      </c>
      <c r="G45" s="5">
        <v>56</v>
      </c>
      <c r="H45" s="5">
        <v>52</v>
      </c>
      <c r="I45" s="5">
        <v>8</v>
      </c>
      <c r="J45" s="5">
        <v>7</v>
      </c>
      <c r="K45" s="5">
        <v>3</v>
      </c>
      <c r="L45" s="5">
        <v>0</v>
      </c>
      <c r="M45" s="5">
        <v>0</v>
      </c>
      <c r="N45" s="5">
        <v>-0.01</v>
      </c>
      <c r="O45" s="5">
        <v>-0.01</v>
      </c>
      <c r="P45" s="5">
        <v>-0.01</v>
      </c>
      <c r="Q45" s="5">
        <v>-0.01</v>
      </c>
      <c r="R45" s="5">
        <v>-0.01</v>
      </c>
      <c r="S45" s="5">
        <v>-0.01</v>
      </c>
      <c r="T45" s="5">
        <v>-0.01</v>
      </c>
      <c r="U45" s="5">
        <v>-0.01</v>
      </c>
      <c r="V45" s="5">
        <v>-0.01</v>
      </c>
      <c r="W45" s="5">
        <v>-0.01</v>
      </c>
      <c r="X45" s="5">
        <v>-0.01</v>
      </c>
      <c r="Y45" s="5">
        <v>-0.01</v>
      </c>
      <c r="Z45" s="5">
        <v>0</v>
      </c>
      <c r="AA45" s="67">
        <v>268</v>
      </c>
      <c r="AB45" s="8">
        <v>10</v>
      </c>
      <c r="AC45" s="50">
        <v>28</v>
      </c>
      <c r="AD45" s="46" t="str">
        <f t="shared" si="0"/>
        <v/>
      </c>
      <c r="AE45" s="20" t="s">
        <v>59</v>
      </c>
      <c r="AF45" s="13">
        <f t="shared" si="1"/>
        <v>268</v>
      </c>
    </row>
    <row r="46" spans="1:32" ht="13.5" customHeight="1" x14ac:dyDescent="0.25">
      <c r="A46" s="62">
        <v>45</v>
      </c>
      <c r="B46" s="5">
        <v>447</v>
      </c>
      <c r="C46" s="11" t="s">
        <v>201</v>
      </c>
      <c r="D46" s="11" t="s">
        <v>53</v>
      </c>
      <c r="E46" s="5">
        <v>95</v>
      </c>
      <c r="F46" s="5">
        <v>95</v>
      </c>
      <c r="G46" s="5">
        <v>76</v>
      </c>
      <c r="H46" s="5">
        <v>0</v>
      </c>
      <c r="I46" s="5">
        <v>0</v>
      </c>
      <c r="J46" s="5">
        <v>0</v>
      </c>
      <c r="K46" s="5">
        <v>0</v>
      </c>
      <c r="L46" s="5">
        <v>-0.01</v>
      </c>
      <c r="M46" s="5">
        <v>-0.01</v>
      </c>
      <c r="N46" s="5">
        <v>-0.01</v>
      </c>
      <c r="O46" s="5">
        <v>-0.01</v>
      </c>
      <c r="P46" s="5">
        <v>-0.01</v>
      </c>
      <c r="Q46" s="5">
        <v>-0.01</v>
      </c>
      <c r="R46" s="5">
        <v>-0.01</v>
      </c>
      <c r="S46" s="5">
        <v>-0.01</v>
      </c>
      <c r="T46" s="5">
        <v>-0.01</v>
      </c>
      <c r="U46" s="5">
        <v>-0.01</v>
      </c>
      <c r="V46" s="5">
        <v>-0.01</v>
      </c>
      <c r="W46" s="5">
        <v>-0.01</v>
      </c>
      <c r="X46" s="5">
        <v>-0.01</v>
      </c>
      <c r="Y46" s="5">
        <v>-0.01</v>
      </c>
      <c r="Z46" s="5">
        <v>0</v>
      </c>
      <c r="AA46" s="67">
        <v>266</v>
      </c>
      <c r="AB46" s="8">
        <v>8</v>
      </c>
      <c r="AC46" s="50">
        <v>27</v>
      </c>
      <c r="AD46" s="46" t="str">
        <f t="shared" si="0"/>
        <v/>
      </c>
      <c r="AE46" s="20">
        <f t="shared" ref="AE46:AE55" si="3">A46</f>
        <v>45</v>
      </c>
      <c r="AF46" s="13">
        <f t="shared" si="1"/>
        <v>266</v>
      </c>
    </row>
    <row r="47" spans="1:32" ht="13.5" customHeight="1" x14ac:dyDescent="0.25">
      <c r="A47" s="62">
        <v>46</v>
      </c>
      <c r="B47" s="5">
        <v>5757</v>
      </c>
      <c r="C47" s="11" t="s">
        <v>270</v>
      </c>
      <c r="D47" s="11" t="s">
        <v>167</v>
      </c>
      <c r="E47" s="5">
        <v>156</v>
      </c>
      <c r="F47" s="5">
        <v>68</v>
      </c>
      <c r="G47" s="5">
        <v>34</v>
      </c>
      <c r="H47" s="5">
        <v>0</v>
      </c>
      <c r="I47" s="5">
        <v>-0.01</v>
      </c>
      <c r="J47" s="5">
        <v>-0.01</v>
      </c>
      <c r="K47" s="5">
        <v>-0.01</v>
      </c>
      <c r="L47" s="5">
        <v>-0.01</v>
      </c>
      <c r="M47" s="5">
        <v>-0.01</v>
      </c>
      <c r="N47" s="5">
        <v>-0.01</v>
      </c>
      <c r="O47" s="5">
        <v>-0.01</v>
      </c>
      <c r="P47" s="5">
        <v>-0.01</v>
      </c>
      <c r="Q47" s="5">
        <v>-0.01</v>
      </c>
      <c r="R47" s="5">
        <v>-0.01</v>
      </c>
      <c r="S47" s="5">
        <v>-0.01</v>
      </c>
      <c r="T47" s="5">
        <v>-0.01</v>
      </c>
      <c r="U47" s="5">
        <v>-0.01</v>
      </c>
      <c r="V47" s="5">
        <v>-0.01</v>
      </c>
      <c r="W47" s="5">
        <v>-0.01</v>
      </c>
      <c r="X47" s="5">
        <v>-0.01</v>
      </c>
      <c r="Y47" s="5">
        <v>-0.01</v>
      </c>
      <c r="Z47" s="5">
        <v>1</v>
      </c>
      <c r="AA47" s="67">
        <v>259</v>
      </c>
      <c r="AB47" s="8">
        <v>5</v>
      </c>
      <c r="AC47" s="50">
        <v>26</v>
      </c>
      <c r="AD47" s="46" t="str">
        <f t="shared" si="0"/>
        <v/>
      </c>
      <c r="AE47" s="20">
        <f t="shared" si="3"/>
        <v>46</v>
      </c>
      <c r="AF47" s="13">
        <f t="shared" si="1"/>
        <v>259</v>
      </c>
    </row>
    <row r="48" spans="1:32" ht="13.5" customHeight="1" x14ac:dyDescent="0.25">
      <c r="A48" s="62">
        <v>47</v>
      </c>
      <c r="B48" s="5">
        <v>1954</v>
      </c>
      <c r="C48" s="11" t="s">
        <v>240</v>
      </c>
      <c r="D48" s="11" t="s">
        <v>24</v>
      </c>
      <c r="E48" s="5">
        <v>168</v>
      </c>
      <c r="F48" s="5">
        <v>43</v>
      </c>
      <c r="G48" s="5">
        <v>31</v>
      </c>
      <c r="H48" s="5">
        <v>12</v>
      </c>
      <c r="I48" s="5">
        <v>0</v>
      </c>
      <c r="J48" s="5">
        <v>0</v>
      </c>
      <c r="K48" s="5">
        <v>-0.01</v>
      </c>
      <c r="L48" s="5">
        <v>-0.01</v>
      </c>
      <c r="M48" s="5">
        <v>-0.01</v>
      </c>
      <c r="N48" s="5">
        <v>-0.01</v>
      </c>
      <c r="O48" s="5">
        <v>-0.01</v>
      </c>
      <c r="P48" s="5">
        <v>-0.01</v>
      </c>
      <c r="Q48" s="5">
        <v>-0.01</v>
      </c>
      <c r="R48" s="5">
        <v>-0.01</v>
      </c>
      <c r="S48" s="5">
        <v>-0.01</v>
      </c>
      <c r="T48" s="5">
        <v>-0.01</v>
      </c>
      <c r="U48" s="5">
        <v>-0.01</v>
      </c>
      <c r="V48" s="5">
        <v>-0.01</v>
      </c>
      <c r="W48" s="5">
        <v>-0.01</v>
      </c>
      <c r="X48" s="5">
        <v>-0.01</v>
      </c>
      <c r="Y48" s="5">
        <v>-0.01</v>
      </c>
      <c r="Z48" s="5">
        <v>0</v>
      </c>
      <c r="AA48" s="67">
        <v>254</v>
      </c>
      <c r="AB48" s="8">
        <v>7</v>
      </c>
      <c r="AC48" s="50">
        <v>25</v>
      </c>
      <c r="AD48" s="46" t="str">
        <f t="shared" si="0"/>
        <v/>
      </c>
      <c r="AE48" s="20">
        <f t="shared" si="3"/>
        <v>47</v>
      </c>
      <c r="AF48" s="13">
        <f t="shared" si="1"/>
        <v>254</v>
      </c>
    </row>
    <row r="49" spans="1:32" ht="13.5" customHeight="1" x14ac:dyDescent="0.25">
      <c r="A49" s="62">
        <v>48</v>
      </c>
      <c r="B49" s="5">
        <v>1562</v>
      </c>
      <c r="C49" s="11" t="s">
        <v>296</v>
      </c>
      <c r="D49" s="11" t="s">
        <v>53</v>
      </c>
      <c r="E49" s="5">
        <v>180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-0.01</v>
      </c>
      <c r="M49" s="5">
        <v>-0.01</v>
      </c>
      <c r="N49" s="5">
        <v>-0.01</v>
      </c>
      <c r="O49" s="5">
        <v>-0.01</v>
      </c>
      <c r="P49" s="5">
        <v>-0.01</v>
      </c>
      <c r="Q49" s="5">
        <v>-0.01</v>
      </c>
      <c r="R49" s="5">
        <v>-0.01</v>
      </c>
      <c r="S49" s="5">
        <v>-0.01</v>
      </c>
      <c r="T49" s="5">
        <v>-0.01</v>
      </c>
      <c r="U49" s="5">
        <v>-0.01</v>
      </c>
      <c r="V49" s="5">
        <v>-0.01</v>
      </c>
      <c r="W49" s="5">
        <v>-0.01</v>
      </c>
      <c r="X49" s="5">
        <v>-0.01</v>
      </c>
      <c r="Y49" s="5">
        <v>-0.01</v>
      </c>
      <c r="Z49" s="5">
        <v>72</v>
      </c>
      <c r="AA49" s="67">
        <v>252</v>
      </c>
      <c r="AB49" s="8">
        <v>8</v>
      </c>
      <c r="AC49" s="50">
        <v>24</v>
      </c>
      <c r="AD49" s="46" t="str">
        <f t="shared" si="0"/>
        <v/>
      </c>
      <c r="AE49" s="20">
        <f t="shared" si="3"/>
        <v>48</v>
      </c>
      <c r="AF49" s="13">
        <f t="shared" si="1"/>
        <v>252</v>
      </c>
    </row>
    <row r="50" spans="1:32" ht="13.5" customHeight="1" x14ac:dyDescent="0.25">
      <c r="A50" s="62">
        <v>49</v>
      </c>
      <c r="B50" s="5">
        <v>1131</v>
      </c>
      <c r="C50" s="11" t="s">
        <v>309</v>
      </c>
      <c r="D50" s="11" t="s">
        <v>55</v>
      </c>
      <c r="E50" s="5">
        <v>117</v>
      </c>
      <c r="F50" s="5">
        <v>90</v>
      </c>
      <c r="G50" s="5">
        <v>43</v>
      </c>
      <c r="H50" s="5">
        <v>0</v>
      </c>
      <c r="I50" s="5">
        <v>-0.01</v>
      </c>
      <c r="J50" s="5">
        <v>-0.01</v>
      </c>
      <c r="K50" s="5">
        <v>-0.01</v>
      </c>
      <c r="L50" s="5">
        <v>-0.01</v>
      </c>
      <c r="M50" s="5">
        <v>-0.01</v>
      </c>
      <c r="N50" s="5">
        <v>-0.01</v>
      </c>
      <c r="O50" s="5">
        <v>-0.01</v>
      </c>
      <c r="P50" s="5">
        <v>-0.01</v>
      </c>
      <c r="Q50" s="5">
        <v>-0.01</v>
      </c>
      <c r="R50" s="5">
        <v>-0.01</v>
      </c>
      <c r="S50" s="5">
        <v>-0.01</v>
      </c>
      <c r="T50" s="5">
        <v>-0.01</v>
      </c>
      <c r="U50" s="5">
        <v>-0.01</v>
      </c>
      <c r="V50" s="5">
        <v>-0.01</v>
      </c>
      <c r="W50" s="5">
        <v>-0.01</v>
      </c>
      <c r="X50" s="5">
        <v>-0.01</v>
      </c>
      <c r="Y50" s="5">
        <v>-0.01</v>
      </c>
      <c r="Z50" s="5">
        <v>-0.01</v>
      </c>
      <c r="AA50" s="67">
        <v>250</v>
      </c>
      <c r="AB50" s="8">
        <v>4</v>
      </c>
      <c r="AC50" s="50">
        <v>24</v>
      </c>
      <c r="AD50" s="46" t="str">
        <f t="shared" si="0"/>
        <v/>
      </c>
      <c r="AE50" s="20">
        <f t="shared" si="3"/>
        <v>49</v>
      </c>
      <c r="AF50" s="13">
        <f t="shared" si="1"/>
        <v>250</v>
      </c>
    </row>
    <row r="51" spans="1:32" ht="13.5" customHeight="1" x14ac:dyDescent="0.25">
      <c r="A51" s="62">
        <v>50</v>
      </c>
      <c r="B51" s="5">
        <v>765</v>
      </c>
      <c r="C51" s="11" t="s">
        <v>288</v>
      </c>
      <c r="D51" s="11" t="s">
        <v>24</v>
      </c>
      <c r="E51" s="5">
        <v>168</v>
      </c>
      <c r="F51" s="5">
        <v>76</v>
      </c>
      <c r="G51" s="5">
        <v>3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-0.01</v>
      </c>
      <c r="N51" s="5">
        <v>-0.01</v>
      </c>
      <c r="O51" s="5">
        <v>-0.01</v>
      </c>
      <c r="P51" s="5">
        <v>-0.01</v>
      </c>
      <c r="Q51" s="5">
        <v>-0.01</v>
      </c>
      <c r="R51" s="5">
        <v>-0.01</v>
      </c>
      <c r="S51" s="5">
        <v>-0.01</v>
      </c>
      <c r="T51" s="5">
        <v>-0.01</v>
      </c>
      <c r="U51" s="5">
        <v>-0.01</v>
      </c>
      <c r="V51" s="5">
        <v>-0.01</v>
      </c>
      <c r="W51" s="5">
        <v>-0.01</v>
      </c>
      <c r="X51" s="5">
        <v>-0.01</v>
      </c>
      <c r="Y51" s="5">
        <v>-0.01</v>
      </c>
      <c r="Z51" s="5">
        <v>0</v>
      </c>
      <c r="AA51" s="67">
        <v>247</v>
      </c>
      <c r="AB51" s="8">
        <v>9</v>
      </c>
      <c r="AC51" s="50">
        <v>23</v>
      </c>
      <c r="AD51" s="46" t="str">
        <f t="shared" si="0"/>
        <v/>
      </c>
      <c r="AE51" s="20">
        <f t="shared" si="3"/>
        <v>50</v>
      </c>
      <c r="AF51" s="13">
        <f t="shared" si="1"/>
        <v>247</v>
      </c>
    </row>
    <row r="52" spans="1:32" ht="13.5" customHeight="1" x14ac:dyDescent="0.25">
      <c r="A52" s="62">
        <v>51</v>
      </c>
      <c r="B52" s="5">
        <v>1143</v>
      </c>
      <c r="C52" s="11" t="s">
        <v>267</v>
      </c>
      <c r="D52" s="11" t="s">
        <v>23</v>
      </c>
      <c r="E52" s="5">
        <v>147</v>
      </c>
      <c r="F52" s="5">
        <v>100</v>
      </c>
      <c r="G52" s="5">
        <v>0</v>
      </c>
      <c r="H52" s="5">
        <v>0</v>
      </c>
      <c r="I52" s="5">
        <v>0</v>
      </c>
      <c r="J52" s="5">
        <v>-0.01</v>
      </c>
      <c r="K52" s="5">
        <v>-0.01</v>
      </c>
      <c r="L52" s="5">
        <v>-0.01</v>
      </c>
      <c r="M52" s="5">
        <v>-0.01</v>
      </c>
      <c r="N52" s="5">
        <v>-0.01</v>
      </c>
      <c r="O52" s="5">
        <v>-0.01</v>
      </c>
      <c r="P52" s="5">
        <v>-0.01</v>
      </c>
      <c r="Q52" s="5">
        <v>-0.01</v>
      </c>
      <c r="R52" s="5">
        <v>-0.01</v>
      </c>
      <c r="S52" s="5">
        <v>-0.01</v>
      </c>
      <c r="T52" s="5">
        <v>-0.01</v>
      </c>
      <c r="U52" s="5">
        <v>-0.01</v>
      </c>
      <c r="V52" s="5">
        <v>-0.01</v>
      </c>
      <c r="W52" s="5">
        <v>-0.01</v>
      </c>
      <c r="X52" s="5">
        <v>-0.01</v>
      </c>
      <c r="Y52" s="5">
        <v>-0.01</v>
      </c>
      <c r="Z52" s="5">
        <v>0</v>
      </c>
      <c r="AA52" s="67">
        <v>247</v>
      </c>
      <c r="AB52" s="8">
        <v>6</v>
      </c>
      <c r="AC52" s="50">
        <v>22</v>
      </c>
      <c r="AD52" s="46" t="str">
        <f t="shared" si="0"/>
        <v/>
      </c>
      <c r="AE52" s="20">
        <f t="shared" si="3"/>
        <v>51</v>
      </c>
      <c r="AF52" s="13">
        <f t="shared" si="1"/>
        <v>247</v>
      </c>
    </row>
    <row r="53" spans="1:32" ht="13.5" customHeight="1" x14ac:dyDescent="0.25">
      <c r="A53" s="62">
        <v>52</v>
      </c>
      <c r="B53" s="5">
        <v>777</v>
      </c>
      <c r="C53" s="11" t="s">
        <v>195</v>
      </c>
      <c r="D53" s="11" t="s">
        <v>134</v>
      </c>
      <c r="E53" s="5">
        <v>105</v>
      </c>
      <c r="F53" s="5">
        <v>49</v>
      </c>
      <c r="G53" s="5">
        <v>40</v>
      </c>
      <c r="H53" s="5">
        <v>26</v>
      </c>
      <c r="I53" s="5">
        <v>6</v>
      </c>
      <c r="J53" s="5">
        <v>0</v>
      </c>
      <c r="K53" s="5">
        <v>0</v>
      </c>
      <c r="L53" s="5">
        <v>0</v>
      </c>
      <c r="M53" s="5">
        <v>0</v>
      </c>
      <c r="N53" s="5">
        <v>-0.01</v>
      </c>
      <c r="O53" s="5">
        <v>-0.01</v>
      </c>
      <c r="P53" s="5">
        <v>-0.01</v>
      </c>
      <c r="Q53" s="5">
        <v>-0.01</v>
      </c>
      <c r="R53" s="5">
        <v>-0.01</v>
      </c>
      <c r="S53" s="5">
        <v>-0.01</v>
      </c>
      <c r="T53" s="5">
        <v>-0.01</v>
      </c>
      <c r="U53" s="5">
        <v>-0.01</v>
      </c>
      <c r="V53" s="5">
        <v>-0.01</v>
      </c>
      <c r="W53" s="5">
        <v>-0.01</v>
      </c>
      <c r="X53" s="5">
        <v>-0.01</v>
      </c>
      <c r="Y53" s="5">
        <v>-0.01</v>
      </c>
      <c r="Z53" s="5">
        <v>18</v>
      </c>
      <c r="AA53" s="67">
        <v>244</v>
      </c>
      <c r="AB53" s="8">
        <v>10</v>
      </c>
      <c r="AC53" s="50">
        <v>21</v>
      </c>
      <c r="AD53" s="46" t="str">
        <f t="shared" si="0"/>
        <v/>
      </c>
      <c r="AE53" s="20">
        <f t="shared" si="3"/>
        <v>52</v>
      </c>
      <c r="AF53" s="13">
        <f t="shared" si="1"/>
        <v>244</v>
      </c>
    </row>
    <row r="54" spans="1:32" ht="13.5" customHeight="1" x14ac:dyDescent="0.25">
      <c r="A54" s="62">
        <v>53</v>
      </c>
      <c r="B54" s="5">
        <v>883</v>
      </c>
      <c r="C54" s="11" t="s">
        <v>355</v>
      </c>
      <c r="D54" s="11" t="s">
        <v>55</v>
      </c>
      <c r="E54" s="5">
        <v>85</v>
      </c>
      <c r="F54" s="5">
        <v>60</v>
      </c>
      <c r="G54" s="5">
        <v>49</v>
      </c>
      <c r="H54" s="5">
        <v>28</v>
      </c>
      <c r="I54" s="5">
        <v>18</v>
      </c>
      <c r="J54" s="5">
        <v>0</v>
      </c>
      <c r="K54" s="5">
        <v>0</v>
      </c>
      <c r="L54" s="5">
        <v>0</v>
      </c>
      <c r="M54" s="5">
        <v>0</v>
      </c>
      <c r="N54" s="5">
        <v>-0.01</v>
      </c>
      <c r="O54" s="5">
        <v>-0.01</v>
      </c>
      <c r="P54" s="5">
        <v>-0.01</v>
      </c>
      <c r="Q54" s="5">
        <v>-0.01</v>
      </c>
      <c r="R54" s="5">
        <v>-0.01</v>
      </c>
      <c r="S54" s="5">
        <v>-0.01</v>
      </c>
      <c r="T54" s="5">
        <v>-0.01</v>
      </c>
      <c r="U54" s="5">
        <v>-0.01</v>
      </c>
      <c r="V54" s="5">
        <v>-0.01</v>
      </c>
      <c r="W54" s="5">
        <v>-0.01</v>
      </c>
      <c r="X54" s="5">
        <v>-0.01</v>
      </c>
      <c r="Y54" s="5">
        <v>-0.01</v>
      </c>
      <c r="Z54" s="5">
        <v>0</v>
      </c>
      <c r="AA54" s="67">
        <v>240</v>
      </c>
      <c r="AB54" s="8">
        <v>10</v>
      </c>
      <c r="AC54" s="50">
        <v>21</v>
      </c>
      <c r="AD54" s="46" t="str">
        <f t="shared" si="0"/>
        <v/>
      </c>
      <c r="AE54" s="20">
        <f t="shared" si="3"/>
        <v>53</v>
      </c>
      <c r="AF54" s="13">
        <f t="shared" si="1"/>
        <v>240</v>
      </c>
    </row>
    <row r="55" spans="1:32" ht="13.5" customHeight="1" x14ac:dyDescent="0.25">
      <c r="A55" s="62">
        <v>54</v>
      </c>
      <c r="B55" s="5">
        <v>2618</v>
      </c>
      <c r="C55" s="11" t="s">
        <v>350</v>
      </c>
      <c r="D55" s="11" t="s">
        <v>44</v>
      </c>
      <c r="E55" s="5">
        <v>76</v>
      </c>
      <c r="F55" s="5">
        <v>26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-0.01</v>
      </c>
      <c r="O55" s="5">
        <v>-0.01</v>
      </c>
      <c r="P55" s="5">
        <v>-0.01</v>
      </c>
      <c r="Q55" s="5">
        <v>-0.01</v>
      </c>
      <c r="R55" s="5">
        <v>-0.01</v>
      </c>
      <c r="S55" s="5">
        <v>-0.01</v>
      </c>
      <c r="T55" s="5">
        <v>-0.01</v>
      </c>
      <c r="U55" s="5">
        <v>-0.01</v>
      </c>
      <c r="V55" s="5">
        <v>-0.01</v>
      </c>
      <c r="W55" s="5">
        <v>-0.01</v>
      </c>
      <c r="X55" s="5">
        <v>-0.01</v>
      </c>
      <c r="Y55" s="5">
        <v>-0.01</v>
      </c>
      <c r="Z55" s="5">
        <v>131</v>
      </c>
      <c r="AA55" s="67">
        <v>233</v>
      </c>
      <c r="AB55" s="8">
        <v>10</v>
      </c>
      <c r="AC55" s="50">
        <v>20</v>
      </c>
      <c r="AD55" s="46" t="str">
        <f t="shared" si="0"/>
        <v/>
      </c>
      <c r="AE55" s="20">
        <f t="shared" si="3"/>
        <v>54</v>
      </c>
      <c r="AF55" s="13">
        <f t="shared" si="1"/>
        <v>233</v>
      </c>
    </row>
    <row r="56" spans="1:32" ht="13.5" customHeight="1" x14ac:dyDescent="0.25">
      <c r="A56" s="62">
        <v>55</v>
      </c>
      <c r="B56" s="5">
        <v>775</v>
      </c>
      <c r="C56" s="11" t="s">
        <v>176</v>
      </c>
      <c r="D56" s="11" t="s">
        <v>138</v>
      </c>
      <c r="E56" s="5">
        <v>80</v>
      </c>
      <c r="F56" s="5">
        <v>43</v>
      </c>
      <c r="G56" s="5">
        <v>8</v>
      </c>
      <c r="H56" s="5">
        <v>6</v>
      </c>
      <c r="I56" s="5">
        <v>0</v>
      </c>
      <c r="J56" s="5">
        <v>-0.01</v>
      </c>
      <c r="K56" s="5">
        <v>-0.01</v>
      </c>
      <c r="L56" s="5">
        <v>-0.01</v>
      </c>
      <c r="M56" s="5">
        <v>-0.01</v>
      </c>
      <c r="N56" s="5">
        <v>-0.01</v>
      </c>
      <c r="O56" s="5">
        <v>-0.01</v>
      </c>
      <c r="P56" s="5">
        <v>-0.01</v>
      </c>
      <c r="Q56" s="5">
        <v>-0.01</v>
      </c>
      <c r="R56" s="5">
        <v>-0.01</v>
      </c>
      <c r="S56" s="5">
        <v>-0.01</v>
      </c>
      <c r="T56" s="5">
        <v>-0.01</v>
      </c>
      <c r="U56" s="5">
        <v>-0.01</v>
      </c>
      <c r="V56" s="5">
        <v>-0.01</v>
      </c>
      <c r="W56" s="5">
        <v>-0.01</v>
      </c>
      <c r="X56" s="5">
        <v>-0.01</v>
      </c>
      <c r="Y56" s="5">
        <v>-0.01</v>
      </c>
      <c r="Z56" s="5">
        <v>95</v>
      </c>
      <c r="AA56" s="67">
        <v>232</v>
      </c>
      <c r="AB56" s="8">
        <v>6</v>
      </c>
      <c r="AC56" s="50">
        <v>19</v>
      </c>
      <c r="AD56" s="46" t="str">
        <f t="shared" si="0"/>
        <v/>
      </c>
      <c r="AE56" s="20" t="s">
        <v>59</v>
      </c>
      <c r="AF56" s="13">
        <f t="shared" si="1"/>
        <v>232</v>
      </c>
    </row>
    <row r="57" spans="1:32" ht="13.5" customHeight="1" x14ac:dyDescent="0.25">
      <c r="A57" s="62">
        <v>56</v>
      </c>
      <c r="B57" s="5">
        <v>2064</v>
      </c>
      <c r="C57" s="11" t="s">
        <v>204</v>
      </c>
      <c r="D57" s="11" t="s">
        <v>141</v>
      </c>
      <c r="E57" s="5">
        <v>117</v>
      </c>
      <c r="F57" s="5">
        <v>105</v>
      </c>
      <c r="G57" s="5">
        <v>10</v>
      </c>
      <c r="H57" s="5">
        <v>0</v>
      </c>
      <c r="I57" s="5">
        <v>-0.01</v>
      </c>
      <c r="J57" s="5">
        <v>-0.01</v>
      </c>
      <c r="K57" s="5">
        <v>-0.01</v>
      </c>
      <c r="L57" s="5">
        <v>-0.01</v>
      </c>
      <c r="M57" s="5">
        <v>-0.01</v>
      </c>
      <c r="N57" s="5">
        <v>-0.01</v>
      </c>
      <c r="O57" s="5">
        <v>-0.01</v>
      </c>
      <c r="P57" s="5">
        <v>-0.01</v>
      </c>
      <c r="Q57" s="5">
        <v>-0.01</v>
      </c>
      <c r="R57" s="5">
        <v>-0.01</v>
      </c>
      <c r="S57" s="5">
        <v>-0.01</v>
      </c>
      <c r="T57" s="5">
        <v>-0.01</v>
      </c>
      <c r="U57" s="5">
        <v>-0.01</v>
      </c>
      <c r="V57" s="5">
        <v>-0.01</v>
      </c>
      <c r="W57" s="5">
        <v>-0.01</v>
      </c>
      <c r="X57" s="5">
        <v>-0.01</v>
      </c>
      <c r="Y57" s="5">
        <v>-0.01</v>
      </c>
      <c r="Z57" s="5">
        <v>0</v>
      </c>
      <c r="AA57" s="67">
        <v>232</v>
      </c>
      <c r="AB57" s="8">
        <v>5</v>
      </c>
      <c r="AC57" s="50">
        <v>19</v>
      </c>
      <c r="AD57" s="46" t="str">
        <f t="shared" si="0"/>
        <v/>
      </c>
      <c r="AE57" s="20">
        <f t="shared" ref="AE57:AE66" si="4">A57</f>
        <v>56</v>
      </c>
      <c r="AF57" s="13">
        <f t="shared" si="1"/>
        <v>232</v>
      </c>
    </row>
    <row r="58" spans="1:32" ht="13.5" customHeight="1" x14ac:dyDescent="0.25">
      <c r="A58" s="62">
        <v>57</v>
      </c>
      <c r="B58" s="5">
        <v>614</v>
      </c>
      <c r="C58" s="11" t="s">
        <v>199</v>
      </c>
      <c r="D58" s="11" t="s">
        <v>136</v>
      </c>
      <c r="E58" s="5">
        <v>117</v>
      </c>
      <c r="F58" s="5">
        <v>85</v>
      </c>
      <c r="G58" s="5">
        <v>0</v>
      </c>
      <c r="H58" s="5">
        <v>0</v>
      </c>
      <c r="I58" s="5">
        <v>-0.01</v>
      </c>
      <c r="J58" s="5">
        <v>-0.01</v>
      </c>
      <c r="K58" s="5">
        <v>-0.01</v>
      </c>
      <c r="L58" s="5">
        <v>-0.01</v>
      </c>
      <c r="M58" s="5">
        <v>-0.01</v>
      </c>
      <c r="N58" s="5">
        <v>-0.01</v>
      </c>
      <c r="O58" s="5">
        <v>-0.01</v>
      </c>
      <c r="P58" s="5">
        <v>-0.01</v>
      </c>
      <c r="Q58" s="5">
        <v>-0.01</v>
      </c>
      <c r="R58" s="5">
        <v>-0.01</v>
      </c>
      <c r="S58" s="5">
        <v>-0.01</v>
      </c>
      <c r="T58" s="5">
        <v>-0.01</v>
      </c>
      <c r="U58" s="5">
        <v>-0.01</v>
      </c>
      <c r="V58" s="5">
        <v>-0.01</v>
      </c>
      <c r="W58" s="5">
        <v>-0.01</v>
      </c>
      <c r="X58" s="5">
        <v>-0.01</v>
      </c>
      <c r="Y58" s="5">
        <v>-0.01</v>
      </c>
      <c r="Z58" s="5">
        <v>28</v>
      </c>
      <c r="AA58" s="67">
        <v>230</v>
      </c>
      <c r="AB58" s="8">
        <v>5</v>
      </c>
      <c r="AC58" s="50">
        <v>18</v>
      </c>
      <c r="AD58" s="46" t="str">
        <f t="shared" si="0"/>
        <v/>
      </c>
      <c r="AE58" s="20">
        <f t="shared" si="4"/>
        <v>57</v>
      </c>
      <c r="AF58" s="13">
        <f t="shared" si="1"/>
        <v>230</v>
      </c>
    </row>
    <row r="59" spans="1:32" ht="13.5" customHeight="1" x14ac:dyDescent="0.25">
      <c r="A59" s="62">
        <v>58</v>
      </c>
      <c r="B59" s="5">
        <v>2750</v>
      </c>
      <c r="C59" s="11" t="s">
        <v>320</v>
      </c>
      <c r="D59" s="11" t="s">
        <v>66</v>
      </c>
      <c r="E59" s="5">
        <v>223</v>
      </c>
      <c r="F59" s="5">
        <v>0</v>
      </c>
      <c r="G59" s="5">
        <v>0</v>
      </c>
      <c r="H59" s="5">
        <v>-0.01</v>
      </c>
      <c r="I59" s="5">
        <v>-0.01</v>
      </c>
      <c r="J59" s="5">
        <v>-0.01</v>
      </c>
      <c r="K59" s="5">
        <v>-0.01</v>
      </c>
      <c r="L59" s="5">
        <v>-0.01</v>
      </c>
      <c r="M59" s="5">
        <v>-0.01</v>
      </c>
      <c r="N59" s="5">
        <v>-0.01</v>
      </c>
      <c r="O59" s="5">
        <v>-0.01</v>
      </c>
      <c r="P59" s="5">
        <v>-0.01</v>
      </c>
      <c r="Q59" s="5">
        <v>-0.01</v>
      </c>
      <c r="R59" s="5">
        <v>-0.01</v>
      </c>
      <c r="S59" s="5">
        <v>-0.01</v>
      </c>
      <c r="T59" s="5">
        <v>-0.01</v>
      </c>
      <c r="U59" s="5">
        <v>-0.01</v>
      </c>
      <c r="V59" s="5">
        <v>-0.01</v>
      </c>
      <c r="W59" s="5">
        <v>-0.01</v>
      </c>
      <c r="X59" s="5">
        <v>-0.01</v>
      </c>
      <c r="Y59" s="5">
        <v>-0.01</v>
      </c>
      <c r="Z59" s="5">
        <v>0</v>
      </c>
      <c r="AA59" s="67">
        <v>223</v>
      </c>
      <c r="AB59" s="8">
        <v>4</v>
      </c>
      <c r="AC59" s="50">
        <v>18</v>
      </c>
      <c r="AD59" s="46" t="str">
        <f t="shared" si="0"/>
        <v/>
      </c>
      <c r="AE59" s="20">
        <f t="shared" si="4"/>
        <v>58</v>
      </c>
      <c r="AF59" s="13">
        <f t="shared" si="1"/>
        <v>223</v>
      </c>
    </row>
    <row r="60" spans="1:32" ht="13.5" customHeight="1" x14ac:dyDescent="0.25">
      <c r="A60" s="62">
        <v>59</v>
      </c>
      <c r="B60" s="5">
        <v>2594</v>
      </c>
      <c r="C60" s="11" t="s">
        <v>249</v>
      </c>
      <c r="D60" s="11" t="s">
        <v>53</v>
      </c>
      <c r="E60" s="5">
        <v>168</v>
      </c>
      <c r="F60" s="5">
        <v>26</v>
      </c>
      <c r="G60" s="5">
        <v>20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-0.01</v>
      </c>
      <c r="O60" s="5">
        <v>-0.01</v>
      </c>
      <c r="P60" s="5">
        <v>-0.01</v>
      </c>
      <c r="Q60" s="5">
        <v>-0.01</v>
      </c>
      <c r="R60" s="5">
        <v>-0.01</v>
      </c>
      <c r="S60" s="5">
        <v>-0.01</v>
      </c>
      <c r="T60" s="5">
        <v>-0.01</v>
      </c>
      <c r="U60" s="5">
        <v>-0.01</v>
      </c>
      <c r="V60" s="5">
        <v>-0.01</v>
      </c>
      <c r="W60" s="5">
        <v>-0.01</v>
      </c>
      <c r="X60" s="5">
        <v>-0.01</v>
      </c>
      <c r="Y60" s="5">
        <v>-0.01</v>
      </c>
      <c r="Z60" s="5">
        <v>8</v>
      </c>
      <c r="AA60" s="67">
        <v>222</v>
      </c>
      <c r="AB60" s="8">
        <v>10</v>
      </c>
      <c r="AC60" s="50">
        <v>17</v>
      </c>
      <c r="AD60" s="46" t="str">
        <f t="shared" si="0"/>
        <v/>
      </c>
      <c r="AE60" s="20">
        <f t="shared" si="4"/>
        <v>59</v>
      </c>
      <c r="AF60" s="13">
        <f t="shared" si="1"/>
        <v>222</v>
      </c>
    </row>
    <row r="61" spans="1:32" ht="13.5" customHeight="1" x14ac:dyDescent="0.25">
      <c r="A61" s="62">
        <v>60</v>
      </c>
      <c r="B61" s="5">
        <v>1087</v>
      </c>
      <c r="C61" s="11" t="s">
        <v>232</v>
      </c>
      <c r="D61" s="11" t="s">
        <v>166</v>
      </c>
      <c r="E61" s="5">
        <v>124</v>
      </c>
      <c r="F61" s="5">
        <v>90</v>
      </c>
      <c r="G61" s="5">
        <v>7</v>
      </c>
      <c r="H61" s="5">
        <v>1</v>
      </c>
      <c r="I61" s="5">
        <v>-0.01</v>
      </c>
      <c r="J61" s="5">
        <v>-0.01</v>
      </c>
      <c r="K61" s="5">
        <v>-0.01</v>
      </c>
      <c r="L61" s="5">
        <v>-0.01</v>
      </c>
      <c r="M61" s="5">
        <v>-0.01</v>
      </c>
      <c r="N61" s="5">
        <v>-0.01</v>
      </c>
      <c r="O61" s="5">
        <v>-0.01</v>
      </c>
      <c r="P61" s="5">
        <v>-0.01</v>
      </c>
      <c r="Q61" s="5">
        <v>-0.01</v>
      </c>
      <c r="R61" s="5">
        <v>-0.01</v>
      </c>
      <c r="S61" s="5">
        <v>-0.01</v>
      </c>
      <c r="T61" s="5">
        <v>-0.01</v>
      </c>
      <c r="U61" s="5">
        <v>-0.01</v>
      </c>
      <c r="V61" s="5">
        <v>-0.01</v>
      </c>
      <c r="W61" s="5">
        <v>-0.01</v>
      </c>
      <c r="X61" s="5">
        <v>-0.01</v>
      </c>
      <c r="Y61" s="5">
        <v>-0.01</v>
      </c>
      <c r="Z61" s="5">
        <v>-0.01</v>
      </c>
      <c r="AA61" s="67">
        <v>222</v>
      </c>
      <c r="AB61" s="8">
        <v>4</v>
      </c>
      <c r="AC61" s="50">
        <v>17</v>
      </c>
      <c r="AD61" s="46" t="str">
        <f t="shared" si="0"/>
        <v/>
      </c>
      <c r="AE61" s="20">
        <f t="shared" si="4"/>
        <v>60</v>
      </c>
      <c r="AF61" s="13">
        <f t="shared" si="1"/>
        <v>222</v>
      </c>
    </row>
    <row r="62" spans="1:32" ht="13.5" customHeight="1" x14ac:dyDescent="0.25">
      <c r="A62" s="62">
        <v>61</v>
      </c>
      <c r="B62" s="5">
        <v>197</v>
      </c>
      <c r="C62" s="11" t="s">
        <v>344</v>
      </c>
      <c r="D62" s="11" t="s">
        <v>136</v>
      </c>
      <c r="E62" s="5">
        <v>180</v>
      </c>
      <c r="F62" s="5">
        <v>31</v>
      </c>
      <c r="G62" s="5">
        <v>0</v>
      </c>
      <c r="H62" s="5">
        <v>0</v>
      </c>
      <c r="I62" s="5">
        <v>0</v>
      </c>
      <c r="J62" s="5">
        <v>-0.01</v>
      </c>
      <c r="K62" s="5">
        <v>-0.01</v>
      </c>
      <c r="L62" s="5">
        <v>-0.01</v>
      </c>
      <c r="M62" s="5">
        <v>-0.01</v>
      </c>
      <c r="N62" s="5">
        <v>-0.01</v>
      </c>
      <c r="O62" s="5">
        <v>-0.01</v>
      </c>
      <c r="P62" s="5">
        <v>-0.01</v>
      </c>
      <c r="Q62" s="5">
        <v>-0.01</v>
      </c>
      <c r="R62" s="5">
        <v>-0.01</v>
      </c>
      <c r="S62" s="5">
        <v>-0.01</v>
      </c>
      <c r="T62" s="5">
        <v>-0.01</v>
      </c>
      <c r="U62" s="5">
        <v>-0.01</v>
      </c>
      <c r="V62" s="5">
        <v>-0.01</v>
      </c>
      <c r="W62" s="5">
        <v>-0.01</v>
      </c>
      <c r="X62" s="5">
        <v>-0.01</v>
      </c>
      <c r="Y62" s="5">
        <v>-0.01</v>
      </c>
      <c r="Z62" s="5">
        <v>-0.01</v>
      </c>
      <c r="AA62" s="67">
        <v>211</v>
      </c>
      <c r="AB62" s="8">
        <v>5</v>
      </c>
      <c r="AC62" s="50">
        <v>16</v>
      </c>
      <c r="AD62" s="46" t="str">
        <f t="shared" si="0"/>
        <v/>
      </c>
      <c r="AE62" s="20">
        <f t="shared" si="4"/>
        <v>61</v>
      </c>
      <c r="AF62" s="13">
        <f t="shared" si="1"/>
        <v>211</v>
      </c>
    </row>
    <row r="63" spans="1:32" ht="13.5" customHeight="1" x14ac:dyDescent="0.25">
      <c r="A63" s="62">
        <v>62</v>
      </c>
      <c r="B63" s="5">
        <v>1098</v>
      </c>
      <c r="C63" s="11" t="s">
        <v>290</v>
      </c>
      <c r="D63" s="11" t="s">
        <v>17</v>
      </c>
      <c r="E63" s="5">
        <v>124</v>
      </c>
      <c r="F63" s="5">
        <v>85</v>
      </c>
      <c r="G63" s="5">
        <v>0</v>
      </c>
      <c r="H63" s="5">
        <v>0</v>
      </c>
      <c r="I63" s="5">
        <v>-0.01</v>
      </c>
      <c r="J63" s="5">
        <v>-0.01</v>
      </c>
      <c r="K63" s="5">
        <v>-0.01</v>
      </c>
      <c r="L63" s="5">
        <v>-0.01</v>
      </c>
      <c r="M63" s="5">
        <v>-0.01</v>
      </c>
      <c r="N63" s="5">
        <v>-0.01</v>
      </c>
      <c r="O63" s="5">
        <v>-0.01</v>
      </c>
      <c r="P63" s="5">
        <v>-0.01</v>
      </c>
      <c r="Q63" s="5">
        <v>-0.01</v>
      </c>
      <c r="R63" s="5">
        <v>-0.01</v>
      </c>
      <c r="S63" s="5">
        <v>-0.01</v>
      </c>
      <c r="T63" s="5">
        <v>-0.01</v>
      </c>
      <c r="U63" s="5">
        <v>-0.01</v>
      </c>
      <c r="V63" s="5">
        <v>-0.01</v>
      </c>
      <c r="W63" s="5">
        <v>-0.01</v>
      </c>
      <c r="X63" s="5">
        <v>-0.01</v>
      </c>
      <c r="Y63" s="5">
        <v>-0.01</v>
      </c>
      <c r="Z63" s="5">
        <v>0</v>
      </c>
      <c r="AA63" s="67">
        <v>209</v>
      </c>
      <c r="AB63" s="8">
        <v>5</v>
      </c>
      <c r="AC63" s="50">
        <v>16</v>
      </c>
      <c r="AD63" s="46" t="str">
        <f t="shared" si="0"/>
        <v/>
      </c>
      <c r="AE63" s="20">
        <f t="shared" si="4"/>
        <v>62</v>
      </c>
      <c r="AF63" s="13">
        <f t="shared" si="1"/>
        <v>209</v>
      </c>
    </row>
    <row r="64" spans="1:32" ht="13.5" customHeight="1" x14ac:dyDescent="0.25">
      <c r="A64" s="62">
        <v>63</v>
      </c>
      <c r="B64" s="5">
        <v>832</v>
      </c>
      <c r="C64" s="11" t="s">
        <v>248</v>
      </c>
      <c r="D64" s="11" t="s">
        <v>118</v>
      </c>
      <c r="E64" s="5">
        <v>80</v>
      </c>
      <c r="F64" s="5">
        <v>64</v>
      </c>
      <c r="G64" s="5">
        <v>40</v>
      </c>
      <c r="H64" s="5">
        <v>24</v>
      </c>
      <c r="I64" s="5">
        <v>0</v>
      </c>
      <c r="J64" s="5">
        <v>0</v>
      </c>
      <c r="K64" s="5">
        <v>0</v>
      </c>
      <c r="L64" s="5">
        <v>0</v>
      </c>
      <c r="M64" s="5">
        <v>-0.01</v>
      </c>
      <c r="N64" s="5">
        <v>-0.01</v>
      </c>
      <c r="O64" s="5">
        <v>-0.01</v>
      </c>
      <c r="P64" s="5">
        <v>-0.01</v>
      </c>
      <c r="Q64" s="5">
        <v>-0.01</v>
      </c>
      <c r="R64" s="5">
        <v>-0.01</v>
      </c>
      <c r="S64" s="5">
        <v>-0.01</v>
      </c>
      <c r="T64" s="5">
        <v>-0.01</v>
      </c>
      <c r="U64" s="5">
        <v>-0.01</v>
      </c>
      <c r="V64" s="5">
        <v>-0.01</v>
      </c>
      <c r="W64" s="5">
        <v>-0.01</v>
      </c>
      <c r="X64" s="5">
        <v>-0.01</v>
      </c>
      <c r="Y64" s="5">
        <v>-0.01</v>
      </c>
      <c r="Z64" s="5">
        <v>-0.01</v>
      </c>
      <c r="AA64" s="67">
        <v>208</v>
      </c>
      <c r="AB64" s="8">
        <v>8</v>
      </c>
      <c r="AC64" s="50">
        <v>15</v>
      </c>
      <c r="AD64" s="46" t="str">
        <f t="shared" si="0"/>
        <v/>
      </c>
      <c r="AE64" s="20">
        <f t="shared" si="4"/>
        <v>63</v>
      </c>
      <c r="AF64" s="13">
        <f t="shared" si="1"/>
        <v>208</v>
      </c>
    </row>
    <row r="65" spans="1:32" ht="13.5" customHeight="1" x14ac:dyDescent="0.25">
      <c r="A65" s="62">
        <v>64</v>
      </c>
      <c r="B65" s="5">
        <v>838</v>
      </c>
      <c r="C65" s="11" t="s">
        <v>205</v>
      </c>
      <c r="D65" s="11" t="s">
        <v>134</v>
      </c>
      <c r="E65" s="5">
        <v>105</v>
      </c>
      <c r="F65" s="5">
        <v>64</v>
      </c>
      <c r="G65" s="5">
        <v>37</v>
      </c>
      <c r="H65" s="5">
        <v>0</v>
      </c>
      <c r="I65" s="5">
        <v>0</v>
      </c>
      <c r="J65" s="5">
        <v>-0.01</v>
      </c>
      <c r="K65" s="5">
        <v>-0.01</v>
      </c>
      <c r="L65" s="5">
        <v>-0.01</v>
      </c>
      <c r="M65" s="5">
        <v>-0.01</v>
      </c>
      <c r="N65" s="5">
        <v>-0.01</v>
      </c>
      <c r="O65" s="5">
        <v>-0.01</v>
      </c>
      <c r="P65" s="5">
        <v>-0.01</v>
      </c>
      <c r="Q65" s="5">
        <v>-0.01</v>
      </c>
      <c r="R65" s="5">
        <v>-0.01</v>
      </c>
      <c r="S65" s="5">
        <v>-0.01</v>
      </c>
      <c r="T65" s="5">
        <v>-0.01</v>
      </c>
      <c r="U65" s="5">
        <v>-0.01</v>
      </c>
      <c r="V65" s="5">
        <v>-0.01</v>
      </c>
      <c r="W65" s="5">
        <v>-0.01</v>
      </c>
      <c r="X65" s="5">
        <v>-0.01</v>
      </c>
      <c r="Y65" s="5">
        <v>-0.01</v>
      </c>
      <c r="Z65" s="5">
        <v>0</v>
      </c>
      <c r="AA65" s="67">
        <v>206</v>
      </c>
      <c r="AB65" s="8">
        <v>6</v>
      </c>
      <c r="AC65" s="50">
        <v>15</v>
      </c>
      <c r="AD65" s="46" t="str">
        <f t="shared" si="0"/>
        <v/>
      </c>
      <c r="AE65" s="20">
        <f t="shared" si="4"/>
        <v>64</v>
      </c>
      <c r="AF65" s="13">
        <f t="shared" si="1"/>
        <v>206</v>
      </c>
    </row>
    <row r="66" spans="1:32" ht="13.5" customHeight="1" x14ac:dyDescent="0.25">
      <c r="A66" s="62">
        <v>65</v>
      </c>
      <c r="B66" s="5">
        <v>4841</v>
      </c>
      <c r="C66" s="11" t="s">
        <v>234</v>
      </c>
      <c r="D66" s="11" t="s">
        <v>157</v>
      </c>
      <c r="E66" s="5">
        <v>110</v>
      </c>
      <c r="F66" s="5">
        <v>56</v>
      </c>
      <c r="G66" s="5">
        <v>37</v>
      </c>
      <c r="H66" s="5">
        <v>0</v>
      </c>
      <c r="I66" s="5">
        <v>-0.01</v>
      </c>
      <c r="J66" s="5">
        <v>-0.01</v>
      </c>
      <c r="K66" s="5">
        <v>-0.01</v>
      </c>
      <c r="L66" s="5">
        <v>-0.01</v>
      </c>
      <c r="M66" s="5">
        <v>-0.01</v>
      </c>
      <c r="N66" s="5">
        <v>-0.01</v>
      </c>
      <c r="O66" s="5">
        <v>-0.01</v>
      </c>
      <c r="P66" s="5">
        <v>-0.01</v>
      </c>
      <c r="Q66" s="5">
        <v>-0.01</v>
      </c>
      <c r="R66" s="5">
        <v>-0.01</v>
      </c>
      <c r="S66" s="5">
        <v>-0.01</v>
      </c>
      <c r="T66" s="5">
        <v>-0.01</v>
      </c>
      <c r="U66" s="5">
        <v>-0.01</v>
      </c>
      <c r="V66" s="5">
        <v>-0.01</v>
      </c>
      <c r="W66" s="5">
        <v>-0.01</v>
      </c>
      <c r="X66" s="5">
        <v>-0.01</v>
      </c>
      <c r="Y66" s="5">
        <v>-0.01</v>
      </c>
      <c r="Z66" s="5">
        <v>-0.01</v>
      </c>
      <c r="AA66" s="67">
        <v>203</v>
      </c>
      <c r="AB66" s="8">
        <v>4</v>
      </c>
      <c r="AC66" s="50">
        <v>14</v>
      </c>
      <c r="AD66" s="46" t="str">
        <f t="shared" si="0"/>
        <v/>
      </c>
      <c r="AE66" s="20">
        <f t="shared" si="4"/>
        <v>65</v>
      </c>
      <c r="AF66" s="13">
        <f t="shared" si="1"/>
        <v>203</v>
      </c>
    </row>
    <row r="67" spans="1:32" ht="13.5" customHeight="1" x14ac:dyDescent="0.25">
      <c r="A67" s="62">
        <v>66</v>
      </c>
      <c r="B67" s="5">
        <v>1795</v>
      </c>
      <c r="C67" s="11" t="s">
        <v>180</v>
      </c>
      <c r="D67" s="11" t="s">
        <v>160</v>
      </c>
      <c r="E67" s="5">
        <v>131</v>
      </c>
      <c r="F67" s="5">
        <v>34</v>
      </c>
      <c r="G67" s="5">
        <v>0</v>
      </c>
      <c r="H67" s="5">
        <v>-0.01</v>
      </c>
      <c r="I67" s="5">
        <v>-0.01</v>
      </c>
      <c r="J67" s="5">
        <v>-0.01</v>
      </c>
      <c r="K67" s="5">
        <v>-0.01</v>
      </c>
      <c r="L67" s="5">
        <v>-0.01</v>
      </c>
      <c r="M67" s="5">
        <v>-0.01</v>
      </c>
      <c r="N67" s="5">
        <v>-0.01</v>
      </c>
      <c r="O67" s="5">
        <v>-0.01</v>
      </c>
      <c r="P67" s="5">
        <v>-0.01</v>
      </c>
      <c r="Q67" s="5">
        <v>-0.01</v>
      </c>
      <c r="R67" s="5">
        <v>-0.01</v>
      </c>
      <c r="S67" s="5">
        <v>-0.01</v>
      </c>
      <c r="T67" s="5">
        <v>-0.01</v>
      </c>
      <c r="U67" s="5">
        <v>-0.01</v>
      </c>
      <c r="V67" s="5">
        <v>-0.01</v>
      </c>
      <c r="W67" s="5">
        <v>-0.01</v>
      </c>
      <c r="X67" s="5">
        <v>-0.01</v>
      </c>
      <c r="Y67" s="5">
        <v>-0.01</v>
      </c>
      <c r="Z67" s="5">
        <v>37</v>
      </c>
      <c r="AA67" s="67">
        <v>202</v>
      </c>
      <c r="AB67" s="8">
        <v>4</v>
      </c>
      <c r="AC67" s="50">
        <v>14</v>
      </c>
      <c r="AD67" s="46" t="str">
        <f t="shared" ref="AD67:AD116" si="5">IF(AB67&gt;11,AA67/AB67,"")</f>
        <v/>
      </c>
      <c r="AE67" s="20" t="s">
        <v>59</v>
      </c>
      <c r="AF67" s="13">
        <f t="shared" ref="AF67:AF116" si="6">ROUND(AA67,0)</f>
        <v>202</v>
      </c>
    </row>
    <row r="68" spans="1:32" ht="13.5" customHeight="1" x14ac:dyDescent="0.25">
      <c r="A68" s="62">
        <v>67</v>
      </c>
      <c r="B68" s="5">
        <v>1306</v>
      </c>
      <c r="C68" s="11" t="s">
        <v>312</v>
      </c>
      <c r="D68" s="11" t="s">
        <v>15</v>
      </c>
      <c r="E68" s="5">
        <v>124</v>
      </c>
      <c r="F68" s="5">
        <v>64</v>
      </c>
      <c r="G68" s="5">
        <v>0</v>
      </c>
      <c r="H68" s="5">
        <v>0</v>
      </c>
      <c r="I68" s="5">
        <v>-0.01</v>
      </c>
      <c r="J68" s="5">
        <v>-0.01</v>
      </c>
      <c r="K68" s="5">
        <v>-0.01</v>
      </c>
      <c r="L68" s="5">
        <v>-0.01</v>
      </c>
      <c r="M68" s="5">
        <v>-0.01</v>
      </c>
      <c r="N68" s="5">
        <v>-0.01</v>
      </c>
      <c r="O68" s="5">
        <v>-0.01</v>
      </c>
      <c r="P68" s="5">
        <v>-0.01</v>
      </c>
      <c r="Q68" s="5">
        <v>-0.01</v>
      </c>
      <c r="R68" s="5">
        <v>-0.01</v>
      </c>
      <c r="S68" s="5">
        <v>-0.01</v>
      </c>
      <c r="T68" s="5">
        <v>-0.01</v>
      </c>
      <c r="U68" s="5">
        <v>-0.01</v>
      </c>
      <c r="V68" s="5">
        <v>-0.01</v>
      </c>
      <c r="W68" s="5">
        <v>-0.01</v>
      </c>
      <c r="X68" s="5">
        <v>-0.01</v>
      </c>
      <c r="Y68" s="5">
        <v>-0.01</v>
      </c>
      <c r="Z68" s="5">
        <v>12</v>
      </c>
      <c r="AA68" s="67">
        <v>200</v>
      </c>
      <c r="AB68" s="8">
        <v>5</v>
      </c>
      <c r="AC68" s="50">
        <v>14</v>
      </c>
      <c r="AD68" s="46" t="str">
        <f t="shared" si="5"/>
        <v/>
      </c>
      <c r="AE68" s="20">
        <f t="shared" ref="AE68:AE77" si="7">A68</f>
        <v>67</v>
      </c>
      <c r="AF68" s="13">
        <f t="shared" si="6"/>
        <v>200</v>
      </c>
    </row>
    <row r="69" spans="1:32" ht="13.5" customHeight="1" x14ac:dyDescent="0.25">
      <c r="A69" s="62">
        <v>68</v>
      </c>
      <c r="B69" s="5">
        <v>5804</v>
      </c>
      <c r="C69" s="11" t="s">
        <v>346</v>
      </c>
      <c r="D69" s="11" t="s">
        <v>310</v>
      </c>
      <c r="E69" s="5">
        <v>198</v>
      </c>
      <c r="F69" s="5">
        <v>0</v>
      </c>
      <c r="G69" s="5">
        <v>0</v>
      </c>
      <c r="H69" s="5">
        <v>0</v>
      </c>
      <c r="I69" s="5">
        <v>0</v>
      </c>
      <c r="J69" s="5">
        <v>-0.01</v>
      </c>
      <c r="K69" s="5">
        <v>-0.01</v>
      </c>
      <c r="L69" s="5">
        <v>-0.01</v>
      </c>
      <c r="M69" s="5">
        <v>-0.01</v>
      </c>
      <c r="N69" s="5">
        <v>-0.01</v>
      </c>
      <c r="O69" s="5">
        <v>-0.01</v>
      </c>
      <c r="P69" s="5">
        <v>-0.01</v>
      </c>
      <c r="Q69" s="5">
        <v>-0.01</v>
      </c>
      <c r="R69" s="5">
        <v>-0.01</v>
      </c>
      <c r="S69" s="5">
        <v>-0.01</v>
      </c>
      <c r="T69" s="5">
        <v>-0.01</v>
      </c>
      <c r="U69" s="5">
        <v>-0.01</v>
      </c>
      <c r="V69" s="5">
        <v>-0.01</v>
      </c>
      <c r="W69" s="5">
        <v>-0.01</v>
      </c>
      <c r="X69" s="5">
        <v>-0.01</v>
      </c>
      <c r="Y69" s="5">
        <v>-0.01</v>
      </c>
      <c r="Z69" s="5">
        <v>-0.01</v>
      </c>
      <c r="AA69" s="67">
        <v>198</v>
      </c>
      <c r="AB69" s="8">
        <v>5</v>
      </c>
      <c r="AC69" s="50">
        <v>13</v>
      </c>
      <c r="AD69" s="46" t="str">
        <f t="shared" si="5"/>
        <v/>
      </c>
      <c r="AE69" s="20">
        <f t="shared" si="7"/>
        <v>68</v>
      </c>
      <c r="AF69" s="13">
        <f t="shared" si="6"/>
        <v>198</v>
      </c>
    </row>
    <row r="70" spans="1:32" ht="13.5" customHeight="1" x14ac:dyDescent="0.25">
      <c r="A70" s="62">
        <v>69</v>
      </c>
      <c r="B70" s="5">
        <v>1018</v>
      </c>
      <c r="C70" s="11" t="s">
        <v>224</v>
      </c>
      <c r="D70" s="11" t="s">
        <v>118</v>
      </c>
      <c r="E70" s="5">
        <v>138</v>
      </c>
      <c r="F70" s="5">
        <v>52</v>
      </c>
      <c r="G70" s="5">
        <v>7</v>
      </c>
      <c r="H70" s="5">
        <v>0</v>
      </c>
      <c r="I70" s="5">
        <v>0</v>
      </c>
      <c r="J70" s="5">
        <v>0</v>
      </c>
      <c r="K70" s="5">
        <v>0</v>
      </c>
      <c r="L70" s="5">
        <v>-0.01</v>
      </c>
      <c r="M70" s="5">
        <v>-0.01</v>
      </c>
      <c r="N70" s="5">
        <v>-0.01</v>
      </c>
      <c r="O70" s="5">
        <v>-0.01</v>
      </c>
      <c r="P70" s="5">
        <v>-0.01</v>
      </c>
      <c r="Q70" s="5">
        <v>-0.01</v>
      </c>
      <c r="R70" s="5">
        <v>-0.01</v>
      </c>
      <c r="S70" s="5">
        <v>-0.01</v>
      </c>
      <c r="T70" s="5">
        <v>-0.01</v>
      </c>
      <c r="U70" s="5">
        <v>-0.01</v>
      </c>
      <c r="V70" s="5">
        <v>-0.01</v>
      </c>
      <c r="W70" s="5">
        <v>-0.01</v>
      </c>
      <c r="X70" s="5">
        <v>-0.01</v>
      </c>
      <c r="Y70" s="5">
        <v>-0.01</v>
      </c>
      <c r="Z70" s="5">
        <v>-0.01</v>
      </c>
      <c r="AA70" s="67">
        <v>197</v>
      </c>
      <c r="AB70" s="8">
        <v>7</v>
      </c>
      <c r="AC70" s="50">
        <v>13</v>
      </c>
      <c r="AD70" s="46" t="str">
        <f t="shared" si="5"/>
        <v/>
      </c>
      <c r="AE70" s="20">
        <f t="shared" si="7"/>
        <v>69</v>
      </c>
      <c r="AF70" s="13">
        <f t="shared" si="6"/>
        <v>197</v>
      </c>
    </row>
    <row r="71" spans="1:32" ht="13.5" customHeight="1" x14ac:dyDescent="0.25">
      <c r="A71" s="62">
        <v>70</v>
      </c>
      <c r="B71" s="5">
        <v>2792</v>
      </c>
      <c r="C71" s="11" t="s">
        <v>190</v>
      </c>
      <c r="D71" s="11" t="s">
        <v>65</v>
      </c>
      <c r="E71" s="5">
        <v>138</v>
      </c>
      <c r="F71" s="5">
        <v>31</v>
      </c>
      <c r="G71" s="5">
        <v>22</v>
      </c>
      <c r="H71" s="5">
        <v>6</v>
      </c>
      <c r="I71" s="5">
        <v>0</v>
      </c>
      <c r="J71" s="5">
        <v>-0.01</v>
      </c>
      <c r="K71" s="5">
        <v>-0.01</v>
      </c>
      <c r="L71" s="5">
        <v>-0.01</v>
      </c>
      <c r="M71" s="5">
        <v>-0.01</v>
      </c>
      <c r="N71" s="5">
        <v>-0.01</v>
      </c>
      <c r="O71" s="5">
        <v>-0.01</v>
      </c>
      <c r="P71" s="5">
        <v>-0.01</v>
      </c>
      <c r="Q71" s="5">
        <v>-0.01</v>
      </c>
      <c r="R71" s="5">
        <v>-0.01</v>
      </c>
      <c r="S71" s="5">
        <v>-0.01</v>
      </c>
      <c r="T71" s="5">
        <v>-0.01</v>
      </c>
      <c r="U71" s="5">
        <v>-0.01</v>
      </c>
      <c r="V71" s="5">
        <v>-0.01</v>
      </c>
      <c r="W71" s="5">
        <v>-0.01</v>
      </c>
      <c r="X71" s="5">
        <v>-0.01</v>
      </c>
      <c r="Y71" s="5">
        <v>-0.01</v>
      </c>
      <c r="Z71" s="5">
        <v>-0.01</v>
      </c>
      <c r="AA71" s="67">
        <v>197</v>
      </c>
      <c r="AB71" s="8">
        <v>5</v>
      </c>
      <c r="AC71" s="50">
        <v>13</v>
      </c>
      <c r="AD71" s="46" t="str">
        <f t="shared" si="5"/>
        <v/>
      </c>
      <c r="AE71" s="20">
        <f t="shared" si="7"/>
        <v>70</v>
      </c>
      <c r="AF71" s="13">
        <f t="shared" si="6"/>
        <v>197</v>
      </c>
    </row>
    <row r="72" spans="1:32" ht="13.5" customHeight="1" x14ac:dyDescent="0.25">
      <c r="A72" s="62">
        <v>71</v>
      </c>
      <c r="B72" s="5">
        <v>2281</v>
      </c>
      <c r="C72" s="11" t="s">
        <v>183</v>
      </c>
      <c r="D72" s="11" t="s">
        <v>133</v>
      </c>
      <c r="E72" s="5">
        <v>68</v>
      </c>
      <c r="F72" s="5">
        <v>46</v>
      </c>
      <c r="G72" s="5">
        <v>34</v>
      </c>
      <c r="H72" s="5">
        <v>31</v>
      </c>
      <c r="I72" s="5">
        <v>10</v>
      </c>
      <c r="J72" s="5">
        <v>0</v>
      </c>
      <c r="K72" s="5">
        <v>0</v>
      </c>
      <c r="L72" s="5">
        <v>0</v>
      </c>
      <c r="M72" s="5">
        <v>0</v>
      </c>
      <c r="N72" s="5">
        <v>-0.01</v>
      </c>
      <c r="O72" s="5">
        <v>-0.01</v>
      </c>
      <c r="P72" s="5">
        <v>-0.01</v>
      </c>
      <c r="Q72" s="5">
        <v>-0.01</v>
      </c>
      <c r="R72" s="5">
        <v>-0.01</v>
      </c>
      <c r="S72" s="5">
        <v>-0.01</v>
      </c>
      <c r="T72" s="5">
        <v>-0.01</v>
      </c>
      <c r="U72" s="5">
        <v>-0.01</v>
      </c>
      <c r="V72" s="5">
        <v>-0.01</v>
      </c>
      <c r="W72" s="5">
        <v>-0.01</v>
      </c>
      <c r="X72" s="5">
        <v>-0.01</v>
      </c>
      <c r="Y72" s="5">
        <v>-0.01</v>
      </c>
      <c r="Z72" s="5">
        <v>4</v>
      </c>
      <c r="AA72" s="67">
        <v>193</v>
      </c>
      <c r="AB72" s="8">
        <v>10</v>
      </c>
      <c r="AC72" s="50">
        <v>13</v>
      </c>
      <c r="AD72" s="46" t="str">
        <f t="shared" si="5"/>
        <v/>
      </c>
      <c r="AE72" s="20">
        <f t="shared" si="7"/>
        <v>71</v>
      </c>
      <c r="AF72" s="13">
        <f t="shared" si="6"/>
        <v>193</v>
      </c>
    </row>
    <row r="73" spans="1:32" ht="13.5" customHeight="1" x14ac:dyDescent="0.25">
      <c r="A73" s="62">
        <v>72</v>
      </c>
      <c r="B73" s="5">
        <v>1894</v>
      </c>
      <c r="C73" s="11" t="s">
        <v>200</v>
      </c>
      <c r="D73" s="11" t="s">
        <v>130</v>
      </c>
      <c r="E73" s="5">
        <v>117</v>
      </c>
      <c r="F73" s="5">
        <v>26</v>
      </c>
      <c r="G73" s="5">
        <v>4</v>
      </c>
      <c r="H73" s="5">
        <v>0</v>
      </c>
      <c r="I73" s="5">
        <v>0</v>
      </c>
      <c r="J73" s="5">
        <v>0</v>
      </c>
      <c r="K73" s="5">
        <v>-0.01</v>
      </c>
      <c r="L73" s="5">
        <v>-0.01</v>
      </c>
      <c r="M73" s="5">
        <v>-0.01</v>
      </c>
      <c r="N73" s="5">
        <v>-0.01</v>
      </c>
      <c r="O73" s="5">
        <v>-0.01</v>
      </c>
      <c r="P73" s="5">
        <v>-0.01</v>
      </c>
      <c r="Q73" s="5">
        <v>-0.01</v>
      </c>
      <c r="R73" s="5">
        <v>-0.01</v>
      </c>
      <c r="S73" s="5">
        <v>-0.01</v>
      </c>
      <c r="T73" s="5">
        <v>-0.01</v>
      </c>
      <c r="U73" s="5">
        <v>-0.01</v>
      </c>
      <c r="V73" s="5">
        <v>-0.01</v>
      </c>
      <c r="W73" s="5">
        <v>-0.01</v>
      </c>
      <c r="X73" s="5">
        <v>-0.01</v>
      </c>
      <c r="Y73" s="5">
        <v>-0.01</v>
      </c>
      <c r="Z73" s="5">
        <v>34</v>
      </c>
      <c r="AA73" s="67">
        <v>181</v>
      </c>
      <c r="AB73" s="8">
        <v>7</v>
      </c>
      <c r="AC73" s="50">
        <v>12</v>
      </c>
      <c r="AD73" s="46" t="str">
        <f t="shared" si="5"/>
        <v/>
      </c>
      <c r="AE73" s="20">
        <f t="shared" si="7"/>
        <v>72</v>
      </c>
      <c r="AF73" s="13">
        <f t="shared" si="6"/>
        <v>181</v>
      </c>
    </row>
    <row r="74" spans="1:32" ht="13.5" customHeight="1" x14ac:dyDescent="0.25">
      <c r="A74" s="62">
        <v>73</v>
      </c>
      <c r="B74" s="5">
        <v>199</v>
      </c>
      <c r="C74" s="11" t="s">
        <v>186</v>
      </c>
      <c r="D74" s="11" t="s">
        <v>26</v>
      </c>
      <c r="E74" s="5">
        <v>168</v>
      </c>
      <c r="F74" s="5">
        <v>9</v>
      </c>
      <c r="G74" s="5">
        <v>0</v>
      </c>
      <c r="H74" s="5">
        <v>0</v>
      </c>
      <c r="I74" s="5">
        <v>0</v>
      </c>
      <c r="J74" s="5">
        <v>-0.01</v>
      </c>
      <c r="K74" s="5">
        <v>-0.01</v>
      </c>
      <c r="L74" s="5">
        <v>-0.01</v>
      </c>
      <c r="M74" s="5">
        <v>-0.01</v>
      </c>
      <c r="N74" s="5">
        <v>-0.01</v>
      </c>
      <c r="O74" s="5">
        <v>-0.01</v>
      </c>
      <c r="P74" s="5">
        <v>-0.01</v>
      </c>
      <c r="Q74" s="5">
        <v>-0.01</v>
      </c>
      <c r="R74" s="5">
        <v>-0.01</v>
      </c>
      <c r="S74" s="5">
        <v>-0.01</v>
      </c>
      <c r="T74" s="5">
        <v>-0.01</v>
      </c>
      <c r="U74" s="5">
        <v>-0.01</v>
      </c>
      <c r="V74" s="5">
        <v>-0.01</v>
      </c>
      <c r="W74" s="5">
        <v>-0.01</v>
      </c>
      <c r="X74" s="5">
        <v>-0.01</v>
      </c>
      <c r="Y74" s="5">
        <v>-0.01</v>
      </c>
      <c r="Z74" s="5">
        <v>-0.01</v>
      </c>
      <c r="AA74" s="67">
        <v>177</v>
      </c>
      <c r="AB74" s="8">
        <v>5</v>
      </c>
      <c r="AC74" s="50">
        <v>12</v>
      </c>
      <c r="AD74" s="46" t="str">
        <f t="shared" si="5"/>
        <v/>
      </c>
      <c r="AE74" s="20">
        <f t="shared" si="7"/>
        <v>73</v>
      </c>
      <c r="AF74" s="13">
        <f t="shared" si="6"/>
        <v>177</v>
      </c>
    </row>
    <row r="75" spans="1:32" ht="13.5" customHeight="1" x14ac:dyDescent="0.25">
      <c r="A75" s="62">
        <v>74</v>
      </c>
      <c r="B75" s="5">
        <v>2741</v>
      </c>
      <c r="C75" s="11" t="s">
        <v>246</v>
      </c>
      <c r="D75" s="11" t="s">
        <v>146</v>
      </c>
      <c r="E75" s="5">
        <v>60</v>
      </c>
      <c r="F75" s="5">
        <v>56</v>
      </c>
      <c r="G75" s="5">
        <v>37</v>
      </c>
      <c r="H75" s="5">
        <v>20</v>
      </c>
      <c r="I75" s="5">
        <v>0</v>
      </c>
      <c r="J75" s="5">
        <v>-0.01</v>
      </c>
      <c r="K75" s="5">
        <v>-0.01</v>
      </c>
      <c r="L75" s="5">
        <v>-0.01</v>
      </c>
      <c r="M75" s="5">
        <v>-0.01</v>
      </c>
      <c r="N75" s="5">
        <v>-0.01</v>
      </c>
      <c r="O75" s="5">
        <v>-0.01</v>
      </c>
      <c r="P75" s="5">
        <v>-0.01</v>
      </c>
      <c r="Q75" s="5">
        <v>-0.01</v>
      </c>
      <c r="R75" s="5">
        <v>-0.01</v>
      </c>
      <c r="S75" s="5">
        <v>-0.01</v>
      </c>
      <c r="T75" s="5">
        <v>-0.01</v>
      </c>
      <c r="U75" s="5">
        <v>-0.01</v>
      </c>
      <c r="V75" s="5">
        <v>-0.01</v>
      </c>
      <c r="W75" s="5">
        <v>-0.01</v>
      </c>
      <c r="X75" s="5">
        <v>-0.01</v>
      </c>
      <c r="Y75" s="5">
        <v>-0.01</v>
      </c>
      <c r="Z75" s="5">
        <v>0</v>
      </c>
      <c r="AA75" s="67">
        <v>173</v>
      </c>
      <c r="AB75" s="8">
        <v>6</v>
      </c>
      <c r="AC75" s="50">
        <v>12</v>
      </c>
      <c r="AD75" s="46" t="str">
        <f t="shared" si="5"/>
        <v/>
      </c>
      <c r="AE75" s="20">
        <f t="shared" si="7"/>
        <v>74</v>
      </c>
      <c r="AF75" s="13">
        <f t="shared" si="6"/>
        <v>173</v>
      </c>
    </row>
    <row r="76" spans="1:32" ht="13.5" customHeight="1" x14ac:dyDescent="0.25">
      <c r="A76" s="62">
        <v>75</v>
      </c>
      <c r="B76" s="5">
        <v>5667</v>
      </c>
      <c r="C76" s="11" t="s">
        <v>367</v>
      </c>
      <c r="D76" s="11" t="s">
        <v>319</v>
      </c>
      <c r="E76" s="5">
        <v>90</v>
      </c>
      <c r="F76" s="5">
        <v>76</v>
      </c>
      <c r="G76" s="5">
        <v>7</v>
      </c>
      <c r="H76" s="5">
        <v>0</v>
      </c>
      <c r="I76" s="5">
        <v>0</v>
      </c>
      <c r="J76" s="5">
        <v>-0.01</v>
      </c>
      <c r="K76" s="5">
        <v>-0.01</v>
      </c>
      <c r="L76" s="5">
        <v>-0.01</v>
      </c>
      <c r="M76" s="5">
        <v>-0.01</v>
      </c>
      <c r="N76" s="5">
        <v>-0.01</v>
      </c>
      <c r="O76" s="5">
        <v>-0.01</v>
      </c>
      <c r="P76" s="5">
        <v>-0.01</v>
      </c>
      <c r="Q76" s="5">
        <v>-0.01</v>
      </c>
      <c r="R76" s="5">
        <v>-0.01</v>
      </c>
      <c r="S76" s="5">
        <v>-0.01</v>
      </c>
      <c r="T76" s="5">
        <v>-0.01</v>
      </c>
      <c r="U76" s="5">
        <v>-0.01</v>
      </c>
      <c r="V76" s="5">
        <v>-0.01</v>
      </c>
      <c r="W76" s="5">
        <v>-0.01</v>
      </c>
      <c r="X76" s="5">
        <v>-0.01</v>
      </c>
      <c r="Y76" s="5">
        <v>-0.01</v>
      </c>
      <c r="Z76" s="5">
        <v>0</v>
      </c>
      <c r="AA76" s="67">
        <v>173</v>
      </c>
      <c r="AB76" s="8">
        <v>6</v>
      </c>
      <c r="AC76" s="50">
        <v>12</v>
      </c>
      <c r="AD76" s="46" t="str">
        <f t="shared" si="5"/>
        <v/>
      </c>
      <c r="AE76" s="20">
        <f t="shared" si="7"/>
        <v>75</v>
      </c>
      <c r="AF76" s="13">
        <f t="shared" si="6"/>
        <v>173</v>
      </c>
    </row>
    <row r="77" spans="1:32" ht="13.5" customHeight="1" x14ac:dyDescent="0.25">
      <c r="A77" s="62">
        <v>76</v>
      </c>
      <c r="B77" s="5">
        <v>2557</v>
      </c>
      <c r="C77" s="11" t="s">
        <v>219</v>
      </c>
      <c r="D77" s="11" t="s">
        <v>140</v>
      </c>
      <c r="E77" s="5">
        <v>105</v>
      </c>
      <c r="F77" s="5">
        <v>24</v>
      </c>
      <c r="G77" s="5">
        <v>22</v>
      </c>
      <c r="H77" s="5">
        <v>5</v>
      </c>
      <c r="I77" s="5">
        <v>0</v>
      </c>
      <c r="J77" s="5">
        <v>0</v>
      </c>
      <c r="K77" s="5">
        <v>0</v>
      </c>
      <c r="L77" s="5">
        <v>0</v>
      </c>
      <c r="M77" s="5">
        <v>-0.01</v>
      </c>
      <c r="N77" s="5">
        <v>-0.01</v>
      </c>
      <c r="O77" s="5">
        <v>-0.01</v>
      </c>
      <c r="P77" s="5">
        <v>-0.01</v>
      </c>
      <c r="Q77" s="5">
        <v>-0.01</v>
      </c>
      <c r="R77" s="5">
        <v>-0.01</v>
      </c>
      <c r="S77" s="5">
        <v>-0.01</v>
      </c>
      <c r="T77" s="5">
        <v>-0.01</v>
      </c>
      <c r="U77" s="5">
        <v>-0.01</v>
      </c>
      <c r="V77" s="5">
        <v>-0.01</v>
      </c>
      <c r="W77" s="5">
        <v>-0.01</v>
      </c>
      <c r="X77" s="5">
        <v>-0.01</v>
      </c>
      <c r="Y77" s="5">
        <v>-0.01</v>
      </c>
      <c r="Z77" s="5">
        <v>14</v>
      </c>
      <c r="AA77" s="67">
        <v>170</v>
      </c>
      <c r="AB77" s="8">
        <v>9</v>
      </c>
      <c r="AC77" s="50">
        <v>11</v>
      </c>
      <c r="AD77" s="46" t="str">
        <f t="shared" si="5"/>
        <v/>
      </c>
      <c r="AE77" s="20">
        <f t="shared" si="7"/>
        <v>76</v>
      </c>
      <c r="AF77" s="13">
        <f t="shared" si="6"/>
        <v>170</v>
      </c>
    </row>
    <row r="78" spans="1:32" ht="13.5" customHeight="1" x14ac:dyDescent="0.25">
      <c r="A78" s="62">
        <v>77</v>
      </c>
      <c r="B78" s="5">
        <v>4774</v>
      </c>
      <c r="C78" s="11" t="s">
        <v>184</v>
      </c>
      <c r="D78" s="11" t="s">
        <v>142</v>
      </c>
      <c r="E78" s="5">
        <v>124</v>
      </c>
      <c r="F78" s="5">
        <v>43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-0.01</v>
      </c>
      <c r="O78" s="5">
        <v>-0.01</v>
      </c>
      <c r="P78" s="5">
        <v>-0.01</v>
      </c>
      <c r="Q78" s="5">
        <v>-0.01</v>
      </c>
      <c r="R78" s="5">
        <v>-0.01</v>
      </c>
      <c r="S78" s="5">
        <v>-0.01</v>
      </c>
      <c r="T78" s="5">
        <v>-0.01</v>
      </c>
      <c r="U78" s="5">
        <v>-0.01</v>
      </c>
      <c r="V78" s="5">
        <v>-0.01</v>
      </c>
      <c r="W78" s="5">
        <v>-0.01</v>
      </c>
      <c r="X78" s="5">
        <v>-0.01</v>
      </c>
      <c r="Y78" s="5">
        <v>-0.01</v>
      </c>
      <c r="Z78" s="5">
        <v>-0.01</v>
      </c>
      <c r="AA78" s="67">
        <v>167</v>
      </c>
      <c r="AB78" s="8">
        <v>9</v>
      </c>
      <c r="AC78" s="50">
        <v>11</v>
      </c>
      <c r="AD78" s="46" t="str">
        <f t="shared" si="5"/>
        <v/>
      </c>
      <c r="AE78" s="20" t="s">
        <v>59</v>
      </c>
      <c r="AF78" s="13">
        <f t="shared" si="6"/>
        <v>167</v>
      </c>
    </row>
    <row r="79" spans="1:32" ht="13.5" customHeight="1" x14ac:dyDescent="0.25">
      <c r="A79" s="62">
        <v>78</v>
      </c>
      <c r="B79" s="5">
        <v>2798</v>
      </c>
      <c r="C79" s="11" t="s">
        <v>187</v>
      </c>
      <c r="D79" s="11" t="s">
        <v>58</v>
      </c>
      <c r="E79" s="5">
        <v>147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-0.01</v>
      </c>
      <c r="L79" s="5">
        <v>-0.01</v>
      </c>
      <c r="M79" s="5">
        <v>-0.01</v>
      </c>
      <c r="N79" s="5">
        <v>-0.01</v>
      </c>
      <c r="O79" s="5">
        <v>-0.01</v>
      </c>
      <c r="P79" s="5">
        <v>-0.01</v>
      </c>
      <c r="Q79" s="5">
        <v>-0.01</v>
      </c>
      <c r="R79" s="5">
        <v>-0.01</v>
      </c>
      <c r="S79" s="5">
        <v>-0.01</v>
      </c>
      <c r="T79" s="5">
        <v>-0.01</v>
      </c>
      <c r="U79" s="5">
        <v>-0.01</v>
      </c>
      <c r="V79" s="5">
        <v>-0.01</v>
      </c>
      <c r="W79" s="5">
        <v>-0.01</v>
      </c>
      <c r="X79" s="5">
        <v>-0.01</v>
      </c>
      <c r="Y79" s="5">
        <v>-0.01</v>
      </c>
      <c r="Z79" s="5">
        <v>-0.01</v>
      </c>
      <c r="AA79" s="67">
        <v>147</v>
      </c>
      <c r="AB79" s="8">
        <v>6</v>
      </c>
      <c r="AC79" s="50">
        <v>11</v>
      </c>
      <c r="AD79" s="46" t="str">
        <f t="shared" si="5"/>
        <v/>
      </c>
      <c r="AE79" s="20">
        <f t="shared" ref="AE79:AE88" si="8">A79</f>
        <v>78</v>
      </c>
      <c r="AF79" s="13">
        <f t="shared" si="6"/>
        <v>147</v>
      </c>
    </row>
    <row r="80" spans="1:32" ht="13.5" customHeight="1" x14ac:dyDescent="0.25">
      <c r="A80" s="62">
        <v>79</v>
      </c>
      <c r="B80" s="5">
        <v>1752</v>
      </c>
      <c r="C80" s="11" t="s">
        <v>177</v>
      </c>
      <c r="D80" s="11" t="s">
        <v>54</v>
      </c>
      <c r="E80" s="5">
        <v>85</v>
      </c>
      <c r="F80" s="5">
        <v>56</v>
      </c>
      <c r="G80" s="5">
        <v>1</v>
      </c>
      <c r="H80" s="5">
        <v>1</v>
      </c>
      <c r="I80" s="5">
        <v>0</v>
      </c>
      <c r="J80" s="5">
        <v>0</v>
      </c>
      <c r="K80" s="5">
        <v>0</v>
      </c>
      <c r="L80" s="5">
        <v>-0.01</v>
      </c>
      <c r="M80" s="5">
        <v>-0.01</v>
      </c>
      <c r="N80" s="5">
        <v>-0.01</v>
      </c>
      <c r="O80" s="5">
        <v>-0.01</v>
      </c>
      <c r="P80" s="5">
        <v>-0.01</v>
      </c>
      <c r="Q80" s="5">
        <v>-0.01</v>
      </c>
      <c r="R80" s="5">
        <v>-0.01</v>
      </c>
      <c r="S80" s="5">
        <v>-0.01</v>
      </c>
      <c r="T80" s="5">
        <v>-0.01</v>
      </c>
      <c r="U80" s="5">
        <v>-0.01</v>
      </c>
      <c r="V80" s="5">
        <v>-0.01</v>
      </c>
      <c r="W80" s="5">
        <v>-0.01</v>
      </c>
      <c r="X80" s="5">
        <v>-0.01</v>
      </c>
      <c r="Y80" s="5">
        <v>-0.01</v>
      </c>
      <c r="Z80" s="5">
        <v>0</v>
      </c>
      <c r="AA80" s="67">
        <v>143</v>
      </c>
      <c r="AB80" s="8">
        <v>8</v>
      </c>
      <c r="AC80" s="50">
        <v>11</v>
      </c>
      <c r="AD80" s="46" t="str">
        <f t="shared" si="5"/>
        <v/>
      </c>
      <c r="AE80" s="20">
        <f t="shared" si="8"/>
        <v>79</v>
      </c>
      <c r="AF80" s="13">
        <f t="shared" si="6"/>
        <v>143</v>
      </c>
    </row>
    <row r="81" spans="1:32" ht="13.5" customHeight="1" x14ac:dyDescent="0.25">
      <c r="A81" s="62">
        <v>80</v>
      </c>
      <c r="B81" s="5">
        <v>1518</v>
      </c>
      <c r="C81" s="11" t="s">
        <v>256</v>
      </c>
      <c r="D81" s="11" t="s">
        <v>123</v>
      </c>
      <c r="E81" s="5">
        <v>56</v>
      </c>
      <c r="F81" s="5">
        <v>56</v>
      </c>
      <c r="G81" s="5">
        <v>4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-0.01</v>
      </c>
      <c r="N81" s="5">
        <v>-0.01</v>
      </c>
      <c r="O81" s="5">
        <v>-0.01</v>
      </c>
      <c r="P81" s="5">
        <v>-0.01</v>
      </c>
      <c r="Q81" s="5">
        <v>-0.01</v>
      </c>
      <c r="R81" s="5">
        <v>-0.01</v>
      </c>
      <c r="S81" s="5">
        <v>-0.01</v>
      </c>
      <c r="T81" s="5">
        <v>-0.01</v>
      </c>
      <c r="U81" s="5">
        <v>-0.01</v>
      </c>
      <c r="V81" s="5">
        <v>-0.01</v>
      </c>
      <c r="W81" s="5">
        <v>-0.01</v>
      </c>
      <c r="X81" s="5">
        <v>-0.01</v>
      </c>
      <c r="Y81" s="5">
        <v>-0.01</v>
      </c>
      <c r="Z81" s="5">
        <v>16</v>
      </c>
      <c r="AA81" s="67">
        <v>132</v>
      </c>
      <c r="AB81" s="8">
        <v>9</v>
      </c>
      <c r="AC81" s="50">
        <v>11</v>
      </c>
      <c r="AD81" s="46" t="str">
        <f t="shared" si="5"/>
        <v/>
      </c>
      <c r="AE81" s="20">
        <f t="shared" si="8"/>
        <v>80</v>
      </c>
      <c r="AF81" s="13">
        <f t="shared" si="6"/>
        <v>132</v>
      </c>
    </row>
    <row r="82" spans="1:32" ht="13.5" customHeight="1" x14ac:dyDescent="0.25">
      <c r="A82" s="62">
        <v>81</v>
      </c>
      <c r="B82" s="5">
        <v>1546</v>
      </c>
      <c r="C82" s="11" t="s">
        <v>208</v>
      </c>
      <c r="D82" s="11" t="s">
        <v>41</v>
      </c>
      <c r="E82" s="5">
        <v>56</v>
      </c>
      <c r="F82" s="5">
        <v>46</v>
      </c>
      <c r="G82" s="5">
        <v>18</v>
      </c>
      <c r="H82" s="5">
        <v>12</v>
      </c>
      <c r="I82" s="5">
        <v>0</v>
      </c>
      <c r="J82" s="5">
        <v>-0.01</v>
      </c>
      <c r="K82" s="5">
        <v>-0.01</v>
      </c>
      <c r="L82" s="5">
        <v>-0.01</v>
      </c>
      <c r="M82" s="5">
        <v>-0.01</v>
      </c>
      <c r="N82" s="5">
        <v>-0.01</v>
      </c>
      <c r="O82" s="5">
        <v>-0.01</v>
      </c>
      <c r="P82" s="5">
        <v>-0.01</v>
      </c>
      <c r="Q82" s="5">
        <v>-0.01</v>
      </c>
      <c r="R82" s="5">
        <v>-0.01</v>
      </c>
      <c r="S82" s="5">
        <v>-0.01</v>
      </c>
      <c r="T82" s="5">
        <v>-0.01</v>
      </c>
      <c r="U82" s="5">
        <v>-0.01</v>
      </c>
      <c r="V82" s="5">
        <v>-0.01</v>
      </c>
      <c r="W82" s="5">
        <v>-0.01</v>
      </c>
      <c r="X82" s="5">
        <v>-0.01</v>
      </c>
      <c r="Y82" s="5">
        <v>-0.01</v>
      </c>
      <c r="Z82" s="5">
        <v>-0.01</v>
      </c>
      <c r="AA82" s="67">
        <v>132</v>
      </c>
      <c r="AB82" s="8">
        <v>5</v>
      </c>
      <c r="AC82" s="50"/>
      <c r="AD82" s="46" t="str">
        <f t="shared" si="5"/>
        <v/>
      </c>
      <c r="AE82" s="20">
        <f t="shared" si="8"/>
        <v>81</v>
      </c>
      <c r="AF82" s="13">
        <f t="shared" si="6"/>
        <v>132</v>
      </c>
    </row>
    <row r="83" spans="1:32" ht="13.5" customHeight="1" x14ac:dyDescent="0.25">
      <c r="A83" s="62">
        <v>82</v>
      </c>
      <c r="B83" s="5">
        <v>6318</v>
      </c>
      <c r="C83" s="11" t="s">
        <v>352</v>
      </c>
      <c r="D83" s="11" t="s">
        <v>21</v>
      </c>
      <c r="E83" s="5">
        <v>80</v>
      </c>
      <c r="F83" s="5">
        <v>24</v>
      </c>
      <c r="G83" s="5">
        <v>0</v>
      </c>
      <c r="H83" s="5">
        <v>0</v>
      </c>
      <c r="I83" s="5">
        <v>0</v>
      </c>
      <c r="J83" s="5">
        <v>0</v>
      </c>
      <c r="K83" s="5">
        <v>-0.01</v>
      </c>
      <c r="L83" s="5">
        <v>-0.01</v>
      </c>
      <c r="M83" s="5">
        <v>-0.01</v>
      </c>
      <c r="N83" s="5">
        <v>-0.01</v>
      </c>
      <c r="O83" s="5">
        <v>-0.01</v>
      </c>
      <c r="P83" s="5">
        <v>-0.01</v>
      </c>
      <c r="Q83" s="5">
        <v>-0.01</v>
      </c>
      <c r="R83" s="5">
        <v>-0.01</v>
      </c>
      <c r="S83" s="5">
        <v>-0.01</v>
      </c>
      <c r="T83" s="5">
        <v>-0.01</v>
      </c>
      <c r="U83" s="5">
        <v>-0.01</v>
      </c>
      <c r="V83" s="5">
        <v>-0.01</v>
      </c>
      <c r="W83" s="5">
        <v>-0.01</v>
      </c>
      <c r="X83" s="5">
        <v>-0.01</v>
      </c>
      <c r="Y83" s="5">
        <v>-0.01</v>
      </c>
      <c r="Z83" s="5">
        <v>26</v>
      </c>
      <c r="AA83" s="67">
        <v>130</v>
      </c>
      <c r="AB83" s="8">
        <v>7</v>
      </c>
      <c r="AC83" s="50"/>
      <c r="AD83" s="46" t="str">
        <f t="shared" si="5"/>
        <v/>
      </c>
      <c r="AE83" s="20">
        <f t="shared" si="8"/>
        <v>82</v>
      </c>
      <c r="AF83" s="13">
        <f t="shared" si="6"/>
        <v>130</v>
      </c>
    </row>
    <row r="84" spans="1:32" ht="13.5" customHeight="1" x14ac:dyDescent="0.25">
      <c r="A84" s="62">
        <v>83</v>
      </c>
      <c r="B84" s="5">
        <v>2041</v>
      </c>
      <c r="C84" s="11" t="s">
        <v>218</v>
      </c>
      <c r="D84" s="11" t="s">
        <v>149</v>
      </c>
      <c r="E84" s="5">
        <v>40</v>
      </c>
      <c r="F84" s="5">
        <v>40</v>
      </c>
      <c r="G84" s="5">
        <v>34</v>
      </c>
      <c r="H84" s="5">
        <v>12</v>
      </c>
      <c r="I84" s="5">
        <v>0</v>
      </c>
      <c r="J84" s="5">
        <v>-0.01</v>
      </c>
      <c r="K84" s="5">
        <v>-0.01</v>
      </c>
      <c r="L84" s="5">
        <v>-0.01</v>
      </c>
      <c r="M84" s="5">
        <v>-0.01</v>
      </c>
      <c r="N84" s="5">
        <v>-0.01</v>
      </c>
      <c r="O84" s="5">
        <v>-0.01</v>
      </c>
      <c r="P84" s="5">
        <v>-0.01</v>
      </c>
      <c r="Q84" s="5">
        <v>-0.01</v>
      </c>
      <c r="R84" s="5">
        <v>-0.01</v>
      </c>
      <c r="S84" s="5">
        <v>-0.01</v>
      </c>
      <c r="T84" s="5">
        <v>-0.01</v>
      </c>
      <c r="U84" s="5">
        <v>-0.01</v>
      </c>
      <c r="V84" s="5">
        <v>-0.01</v>
      </c>
      <c r="W84" s="5">
        <v>-0.01</v>
      </c>
      <c r="X84" s="5">
        <v>-0.01</v>
      </c>
      <c r="Y84" s="5">
        <v>-0.01</v>
      </c>
      <c r="Z84" s="5">
        <v>-0.01</v>
      </c>
      <c r="AA84" s="67">
        <v>126</v>
      </c>
      <c r="AB84" s="8">
        <v>5</v>
      </c>
      <c r="AC84" s="50"/>
      <c r="AD84" s="46" t="str">
        <f t="shared" si="5"/>
        <v/>
      </c>
      <c r="AE84" s="20">
        <f t="shared" si="8"/>
        <v>83</v>
      </c>
      <c r="AF84" s="13">
        <f t="shared" si="6"/>
        <v>126</v>
      </c>
    </row>
    <row r="85" spans="1:32" ht="13.5" customHeight="1" x14ac:dyDescent="0.25">
      <c r="A85" s="62">
        <v>84</v>
      </c>
      <c r="B85" s="5">
        <v>482</v>
      </c>
      <c r="C85" s="11" t="s">
        <v>361</v>
      </c>
      <c r="D85" s="11" t="s">
        <v>137</v>
      </c>
      <c r="E85" s="5">
        <v>80</v>
      </c>
      <c r="F85" s="5">
        <v>16</v>
      </c>
      <c r="G85" s="5">
        <v>14</v>
      </c>
      <c r="H85" s="5">
        <v>0</v>
      </c>
      <c r="I85" s="5">
        <v>0</v>
      </c>
      <c r="J85" s="5">
        <v>-0.01</v>
      </c>
      <c r="K85" s="5">
        <v>-0.01</v>
      </c>
      <c r="L85" s="5">
        <v>-0.01</v>
      </c>
      <c r="M85" s="5">
        <v>-0.01</v>
      </c>
      <c r="N85" s="5">
        <v>-0.01</v>
      </c>
      <c r="O85" s="5">
        <v>-0.01</v>
      </c>
      <c r="P85" s="5">
        <v>-0.01</v>
      </c>
      <c r="Q85" s="5">
        <v>-0.01</v>
      </c>
      <c r="R85" s="5">
        <v>-0.01</v>
      </c>
      <c r="S85" s="5">
        <v>-0.01</v>
      </c>
      <c r="T85" s="5">
        <v>-0.01</v>
      </c>
      <c r="U85" s="5">
        <v>-0.01</v>
      </c>
      <c r="V85" s="5">
        <v>-0.01</v>
      </c>
      <c r="W85" s="5">
        <v>-0.01</v>
      </c>
      <c r="X85" s="5">
        <v>-0.01</v>
      </c>
      <c r="Y85" s="5">
        <v>-0.01</v>
      </c>
      <c r="Z85" s="5">
        <v>0</v>
      </c>
      <c r="AA85" s="67">
        <v>110</v>
      </c>
      <c r="AB85" s="8">
        <v>6</v>
      </c>
      <c r="AC85" s="50"/>
      <c r="AD85" s="46" t="str">
        <f t="shared" si="5"/>
        <v/>
      </c>
      <c r="AE85" s="20">
        <f t="shared" si="8"/>
        <v>84</v>
      </c>
      <c r="AF85" s="13">
        <f t="shared" si="6"/>
        <v>110</v>
      </c>
    </row>
    <row r="86" spans="1:32" ht="13.5" customHeight="1" x14ac:dyDescent="0.25">
      <c r="A86" s="62">
        <v>85</v>
      </c>
      <c r="B86" s="5">
        <v>927</v>
      </c>
      <c r="C86" s="11" t="s">
        <v>207</v>
      </c>
      <c r="D86" s="11" t="s">
        <v>127</v>
      </c>
      <c r="E86" s="5">
        <v>110</v>
      </c>
      <c r="F86" s="5">
        <v>0</v>
      </c>
      <c r="G86" s="5">
        <v>0</v>
      </c>
      <c r="H86" s="5">
        <v>0</v>
      </c>
      <c r="I86" s="5">
        <v>0</v>
      </c>
      <c r="J86" s="5">
        <v>-0.01</v>
      </c>
      <c r="K86" s="5">
        <v>-0.01</v>
      </c>
      <c r="L86" s="5">
        <v>-0.01</v>
      </c>
      <c r="M86" s="5">
        <v>-0.01</v>
      </c>
      <c r="N86" s="5">
        <v>-0.01</v>
      </c>
      <c r="O86" s="5">
        <v>-0.01</v>
      </c>
      <c r="P86" s="5">
        <v>-0.01</v>
      </c>
      <c r="Q86" s="5">
        <v>-0.01</v>
      </c>
      <c r="R86" s="5">
        <v>-0.01</v>
      </c>
      <c r="S86" s="5">
        <v>-0.01</v>
      </c>
      <c r="T86" s="5">
        <v>-0.01</v>
      </c>
      <c r="U86" s="5">
        <v>-0.01</v>
      </c>
      <c r="V86" s="5">
        <v>-0.01</v>
      </c>
      <c r="W86" s="5">
        <v>-0.01</v>
      </c>
      <c r="X86" s="5">
        <v>-0.01</v>
      </c>
      <c r="Y86" s="5">
        <v>-0.01</v>
      </c>
      <c r="Z86" s="5">
        <v>-0.01</v>
      </c>
      <c r="AA86" s="67">
        <v>110</v>
      </c>
      <c r="AB86" s="8">
        <v>5</v>
      </c>
      <c r="AC86" s="50"/>
      <c r="AD86" s="46" t="str">
        <f t="shared" si="5"/>
        <v/>
      </c>
      <c r="AE86" s="20">
        <f t="shared" si="8"/>
        <v>85</v>
      </c>
      <c r="AF86" s="13">
        <f t="shared" si="6"/>
        <v>110</v>
      </c>
    </row>
    <row r="87" spans="1:32" ht="13.5" customHeight="1" x14ac:dyDescent="0.25">
      <c r="A87" s="62">
        <v>86</v>
      </c>
      <c r="B87" s="5">
        <v>2972</v>
      </c>
      <c r="C87" s="11" t="s">
        <v>303</v>
      </c>
      <c r="D87" s="11" t="s">
        <v>139</v>
      </c>
      <c r="E87" s="5">
        <v>76</v>
      </c>
      <c r="F87" s="5">
        <v>34</v>
      </c>
      <c r="G87" s="5">
        <v>0</v>
      </c>
      <c r="H87" s="5">
        <v>-0.01</v>
      </c>
      <c r="I87" s="5">
        <v>-0.01</v>
      </c>
      <c r="J87" s="5">
        <v>-0.01</v>
      </c>
      <c r="K87" s="5">
        <v>-0.01</v>
      </c>
      <c r="L87" s="5">
        <v>-0.01</v>
      </c>
      <c r="M87" s="5">
        <v>-0.01</v>
      </c>
      <c r="N87" s="5">
        <v>-0.01</v>
      </c>
      <c r="O87" s="5">
        <v>-0.01</v>
      </c>
      <c r="P87" s="5">
        <v>-0.01</v>
      </c>
      <c r="Q87" s="5">
        <v>-0.01</v>
      </c>
      <c r="R87" s="5">
        <v>-0.01</v>
      </c>
      <c r="S87" s="5">
        <v>-0.01</v>
      </c>
      <c r="T87" s="5">
        <v>-0.01</v>
      </c>
      <c r="U87" s="5">
        <v>-0.01</v>
      </c>
      <c r="V87" s="5">
        <v>-0.01</v>
      </c>
      <c r="W87" s="5">
        <v>-0.01</v>
      </c>
      <c r="X87" s="5">
        <v>-0.01</v>
      </c>
      <c r="Y87" s="5">
        <v>-0.01</v>
      </c>
      <c r="Z87" s="5">
        <v>0</v>
      </c>
      <c r="AA87" s="67">
        <v>110</v>
      </c>
      <c r="AB87" s="8">
        <v>4</v>
      </c>
      <c r="AC87" s="50"/>
      <c r="AD87" s="46" t="str">
        <f t="shared" si="5"/>
        <v/>
      </c>
      <c r="AE87" s="20">
        <f t="shared" si="8"/>
        <v>86</v>
      </c>
      <c r="AF87" s="13">
        <f t="shared" si="6"/>
        <v>110</v>
      </c>
    </row>
    <row r="88" spans="1:32" ht="13.5" customHeight="1" x14ac:dyDescent="0.25">
      <c r="A88" s="62">
        <v>87</v>
      </c>
      <c r="B88" s="5">
        <v>1903</v>
      </c>
      <c r="C88" s="11" t="s">
        <v>215</v>
      </c>
      <c r="D88" s="11" t="s">
        <v>345</v>
      </c>
      <c r="E88" s="5">
        <v>60</v>
      </c>
      <c r="F88" s="5">
        <v>34</v>
      </c>
      <c r="G88" s="5">
        <v>9</v>
      </c>
      <c r="H88" s="5">
        <v>0</v>
      </c>
      <c r="I88" s="5">
        <v>0</v>
      </c>
      <c r="J88" s="5">
        <v>-0.01</v>
      </c>
      <c r="K88" s="5">
        <v>-0.01</v>
      </c>
      <c r="L88" s="5">
        <v>-0.01</v>
      </c>
      <c r="M88" s="5">
        <v>-0.01</v>
      </c>
      <c r="N88" s="5">
        <v>-0.01</v>
      </c>
      <c r="O88" s="5">
        <v>-0.01</v>
      </c>
      <c r="P88" s="5">
        <v>-0.01</v>
      </c>
      <c r="Q88" s="5">
        <v>-0.01</v>
      </c>
      <c r="R88" s="5">
        <v>-0.01</v>
      </c>
      <c r="S88" s="5">
        <v>-0.01</v>
      </c>
      <c r="T88" s="5">
        <v>-0.01</v>
      </c>
      <c r="U88" s="5">
        <v>-0.01</v>
      </c>
      <c r="V88" s="5">
        <v>-0.01</v>
      </c>
      <c r="W88" s="5">
        <v>-0.01</v>
      </c>
      <c r="X88" s="5">
        <v>-0.01</v>
      </c>
      <c r="Y88" s="5">
        <v>-0.01</v>
      </c>
      <c r="Z88" s="5">
        <v>0</v>
      </c>
      <c r="AA88" s="67">
        <v>103</v>
      </c>
      <c r="AB88" s="8">
        <v>6</v>
      </c>
      <c r="AC88" s="50"/>
      <c r="AD88" s="46" t="str">
        <f t="shared" si="5"/>
        <v/>
      </c>
      <c r="AE88" s="20">
        <f t="shared" si="8"/>
        <v>87</v>
      </c>
      <c r="AF88" s="13">
        <f t="shared" si="6"/>
        <v>103</v>
      </c>
    </row>
    <row r="89" spans="1:32" ht="13.5" customHeight="1" x14ac:dyDescent="0.25">
      <c r="A89" s="62">
        <v>88</v>
      </c>
      <c r="B89" s="5">
        <v>1516</v>
      </c>
      <c r="C89" s="11" t="s">
        <v>251</v>
      </c>
      <c r="D89" s="11" t="s">
        <v>23</v>
      </c>
      <c r="E89" s="5">
        <v>56</v>
      </c>
      <c r="F89" s="5">
        <v>24</v>
      </c>
      <c r="G89" s="5">
        <v>16</v>
      </c>
      <c r="H89" s="5">
        <v>0</v>
      </c>
      <c r="I89" s="5">
        <v>0</v>
      </c>
      <c r="J89" s="5">
        <v>-0.01</v>
      </c>
      <c r="K89" s="5">
        <v>-0.01</v>
      </c>
      <c r="L89" s="5">
        <v>-0.01</v>
      </c>
      <c r="M89" s="5">
        <v>-0.01</v>
      </c>
      <c r="N89" s="5">
        <v>-0.01</v>
      </c>
      <c r="O89" s="5">
        <v>-0.01</v>
      </c>
      <c r="P89" s="5">
        <v>-0.01</v>
      </c>
      <c r="Q89" s="5">
        <v>-0.01</v>
      </c>
      <c r="R89" s="5">
        <v>-0.01</v>
      </c>
      <c r="S89" s="5">
        <v>-0.01</v>
      </c>
      <c r="T89" s="5">
        <v>-0.01</v>
      </c>
      <c r="U89" s="5">
        <v>-0.01</v>
      </c>
      <c r="V89" s="5">
        <v>-0.01</v>
      </c>
      <c r="W89" s="5">
        <v>-0.01</v>
      </c>
      <c r="X89" s="5">
        <v>-0.01</v>
      </c>
      <c r="Y89" s="5">
        <v>-0.01</v>
      </c>
      <c r="Z89" s="5">
        <v>-0.01</v>
      </c>
      <c r="AA89" s="67">
        <v>96</v>
      </c>
      <c r="AB89" s="8">
        <v>5</v>
      </c>
      <c r="AC89" s="50"/>
      <c r="AD89" s="46" t="str">
        <f t="shared" si="5"/>
        <v/>
      </c>
      <c r="AE89" s="20" t="s">
        <v>59</v>
      </c>
      <c r="AF89" s="13">
        <f t="shared" si="6"/>
        <v>96</v>
      </c>
    </row>
    <row r="90" spans="1:32" ht="13.5" customHeight="1" x14ac:dyDescent="0.25">
      <c r="A90" s="62">
        <v>89</v>
      </c>
      <c r="B90" s="5">
        <v>1941</v>
      </c>
      <c r="C90" s="11" t="s">
        <v>197</v>
      </c>
      <c r="D90" s="11" t="s">
        <v>119</v>
      </c>
      <c r="E90" s="5">
        <v>46</v>
      </c>
      <c r="F90" s="5">
        <v>26</v>
      </c>
      <c r="G90" s="5">
        <v>9</v>
      </c>
      <c r="H90" s="5">
        <v>9</v>
      </c>
      <c r="I90" s="5">
        <v>2</v>
      </c>
      <c r="J90" s="5">
        <v>1</v>
      </c>
      <c r="K90" s="5">
        <v>0</v>
      </c>
      <c r="L90" s="5">
        <v>-0.01</v>
      </c>
      <c r="M90" s="5">
        <v>-0.01</v>
      </c>
      <c r="N90" s="5">
        <v>-0.01</v>
      </c>
      <c r="O90" s="5">
        <v>-0.01</v>
      </c>
      <c r="P90" s="5">
        <v>-0.01</v>
      </c>
      <c r="Q90" s="5">
        <v>-0.01</v>
      </c>
      <c r="R90" s="5">
        <v>-0.01</v>
      </c>
      <c r="S90" s="5">
        <v>-0.01</v>
      </c>
      <c r="T90" s="5">
        <v>-0.01</v>
      </c>
      <c r="U90" s="5">
        <v>-0.01</v>
      </c>
      <c r="V90" s="5">
        <v>-0.01</v>
      </c>
      <c r="W90" s="5">
        <v>-0.01</v>
      </c>
      <c r="X90" s="5">
        <v>-0.01</v>
      </c>
      <c r="Y90" s="5">
        <v>-0.01</v>
      </c>
      <c r="Z90" s="5">
        <v>0</v>
      </c>
      <c r="AA90" s="67">
        <v>93</v>
      </c>
      <c r="AB90" s="8">
        <v>8</v>
      </c>
      <c r="AC90" s="50"/>
      <c r="AD90" s="46" t="str">
        <f t="shared" si="5"/>
        <v/>
      </c>
      <c r="AE90" s="20">
        <f t="shared" ref="AE90:AE99" si="9">A90</f>
        <v>89</v>
      </c>
      <c r="AF90" s="13">
        <f t="shared" si="6"/>
        <v>93</v>
      </c>
    </row>
    <row r="91" spans="1:32" ht="13.5" customHeight="1" x14ac:dyDescent="0.25">
      <c r="A91" s="62">
        <v>90</v>
      </c>
      <c r="B91" s="5">
        <v>1021</v>
      </c>
      <c r="C91" s="11" t="s">
        <v>222</v>
      </c>
      <c r="D91" s="11" t="s">
        <v>55</v>
      </c>
      <c r="E91" s="5">
        <v>90</v>
      </c>
      <c r="F91" s="5">
        <v>2</v>
      </c>
      <c r="G91" s="5">
        <v>0</v>
      </c>
      <c r="H91" s="5">
        <v>0</v>
      </c>
      <c r="I91" s="5">
        <v>0</v>
      </c>
      <c r="J91" s="5">
        <v>0</v>
      </c>
      <c r="K91" s="5">
        <v>-0.01</v>
      </c>
      <c r="L91" s="5">
        <v>-0.01</v>
      </c>
      <c r="M91" s="5">
        <v>-0.01</v>
      </c>
      <c r="N91" s="5">
        <v>-0.01</v>
      </c>
      <c r="O91" s="5">
        <v>-0.01</v>
      </c>
      <c r="P91" s="5">
        <v>-0.01</v>
      </c>
      <c r="Q91" s="5">
        <v>-0.01</v>
      </c>
      <c r="R91" s="5">
        <v>-0.01</v>
      </c>
      <c r="S91" s="5">
        <v>-0.01</v>
      </c>
      <c r="T91" s="5">
        <v>-0.01</v>
      </c>
      <c r="U91" s="5">
        <v>-0.01</v>
      </c>
      <c r="V91" s="5">
        <v>-0.01</v>
      </c>
      <c r="W91" s="5">
        <v>-0.01</v>
      </c>
      <c r="X91" s="5">
        <v>-0.01</v>
      </c>
      <c r="Y91" s="5">
        <v>-0.01</v>
      </c>
      <c r="Z91" s="5">
        <v>-0.01</v>
      </c>
      <c r="AA91" s="67">
        <v>92</v>
      </c>
      <c r="AB91" s="8">
        <v>6</v>
      </c>
      <c r="AC91" s="50"/>
      <c r="AD91" s="46" t="str">
        <f t="shared" si="5"/>
        <v/>
      </c>
      <c r="AE91" s="20">
        <f t="shared" si="9"/>
        <v>90</v>
      </c>
      <c r="AF91" s="13">
        <f t="shared" si="6"/>
        <v>92</v>
      </c>
    </row>
    <row r="92" spans="1:32" ht="13.5" customHeight="1" x14ac:dyDescent="0.25">
      <c r="A92" s="62">
        <v>91</v>
      </c>
      <c r="B92" s="5">
        <v>1622</v>
      </c>
      <c r="C92" s="11" t="s">
        <v>263</v>
      </c>
      <c r="D92" s="11" t="s">
        <v>156</v>
      </c>
      <c r="E92" s="5">
        <v>46</v>
      </c>
      <c r="F92" s="5">
        <v>16</v>
      </c>
      <c r="G92" s="5">
        <v>0</v>
      </c>
      <c r="H92" s="5">
        <v>0</v>
      </c>
      <c r="I92" s="5">
        <v>0</v>
      </c>
      <c r="J92" s="5">
        <v>-0.01</v>
      </c>
      <c r="K92" s="5">
        <v>-0.01</v>
      </c>
      <c r="L92" s="5">
        <v>-0.01</v>
      </c>
      <c r="M92" s="5">
        <v>-0.01</v>
      </c>
      <c r="N92" s="5">
        <v>-0.01</v>
      </c>
      <c r="O92" s="5">
        <v>-0.01</v>
      </c>
      <c r="P92" s="5">
        <v>-0.01</v>
      </c>
      <c r="Q92" s="5">
        <v>-0.01</v>
      </c>
      <c r="R92" s="5">
        <v>-0.01</v>
      </c>
      <c r="S92" s="5">
        <v>-0.01</v>
      </c>
      <c r="T92" s="5">
        <v>-0.01</v>
      </c>
      <c r="U92" s="5">
        <v>-0.01</v>
      </c>
      <c r="V92" s="5">
        <v>-0.01</v>
      </c>
      <c r="W92" s="5">
        <v>-0.01</v>
      </c>
      <c r="X92" s="5">
        <v>-0.01</v>
      </c>
      <c r="Y92" s="5">
        <v>-0.01</v>
      </c>
      <c r="Z92" s="5">
        <v>22</v>
      </c>
      <c r="AA92" s="67">
        <v>84</v>
      </c>
      <c r="AB92" s="8">
        <v>6</v>
      </c>
      <c r="AC92" s="50"/>
      <c r="AD92" s="46" t="str">
        <f t="shared" si="5"/>
        <v/>
      </c>
      <c r="AE92" s="20">
        <f t="shared" si="9"/>
        <v>91</v>
      </c>
      <c r="AF92" s="13">
        <f t="shared" si="6"/>
        <v>84</v>
      </c>
    </row>
    <row r="93" spans="1:32" ht="13.5" customHeight="1" x14ac:dyDescent="0.25">
      <c r="A93" s="62">
        <v>92</v>
      </c>
      <c r="B93" s="5">
        <v>4830</v>
      </c>
      <c r="C93" s="11" t="s">
        <v>308</v>
      </c>
      <c r="D93" s="11" t="s">
        <v>53</v>
      </c>
      <c r="E93" s="5">
        <v>60</v>
      </c>
      <c r="F93" s="5">
        <v>20</v>
      </c>
      <c r="G93" s="5">
        <v>0</v>
      </c>
      <c r="H93" s="5">
        <v>0</v>
      </c>
      <c r="I93" s="5">
        <v>0</v>
      </c>
      <c r="J93" s="5">
        <v>-0.01</v>
      </c>
      <c r="K93" s="5">
        <v>-0.01</v>
      </c>
      <c r="L93" s="5">
        <v>-0.01</v>
      </c>
      <c r="M93" s="5">
        <v>-0.01</v>
      </c>
      <c r="N93" s="5">
        <v>-0.01</v>
      </c>
      <c r="O93" s="5">
        <v>-0.01</v>
      </c>
      <c r="P93" s="5">
        <v>-0.01</v>
      </c>
      <c r="Q93" s="5">
        <v>-0.01</v>
      </c>
      <c r="R93" s="5">
        <v>-0.01</v>
      </c>
      <c r="S93" s="5">
        <v>-0.01</v>
      </c>
      <c r="T93" s="5">
        <v>-0.01</v>
      </c>
      <c r="U93" s="5">
        <v>-0.01</v>
      </c>
      <c r="V93" s="5">
        <v>-0.01</v>
      </c>
      <c r="W93" s="5">
        <v>-0.01</v>
      </c>
      <c r="X93" s="5">
        <v>-0.01</v>
      </c>
      <c r="Y93" s="5">
        <v>-0.01</v>
      </c>
      <c r="Z93" s="5">
        <v>-0.01</v>
      </c>
      <c r="AA93" s="67">
        <v>80</v>
      </c>
      <c r="AB93" s="8">
        <v>5</v>
      </c>
      <c r="AC93" s="50"/>
      <c r="AD93" s="46" t="str">
        <f t="shared" si="5"/>
        <v/>
      </c>
      <c r="AE93" s="20">
        <f t="shared" si="9"/>
        <v>92</v>
      </c>
      <c r="AF93" s="13">
        <f t="shared" si="6"/>
        <v>80</v>
      </c>
    </row>
    <row r="94" spans="1:32" ht="13.5" customHeight="1" x14ac:dyDescent="0.25">
      <c r="A94" s="62">
        <v>93</v>
      </c>
      <c r="B94" s="5">
        <v>4967</v>
      </c>
      <c r="C94" s="11" t="s">
        <v>262</v>
      </c>
      <c r="D94" s="11" t="s">
        <v>132</v>
      </c>
      <c r="E94" s="5">
        <v>68</v>
      </c>
      <c r="F94" s="5">
        <v>5</v>
      </c>
      <c r="G94" s="5">
        <v>4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-0.01</v>
      </c>
      <c r="N94" s="5">
        <v>-0.01</v>
      </c>
      <c r="O94" s="5">
        <v>-0.01</v>
      </c>
      <c r="P94" s="5">
        <v>-0.01</v>
      </c>
      <c r="Q94" s="5">
        <v>-0.01</v>
      </c>
      <c r="R94" s="5">
        <v>-0.01</v>
      </c>
      <c r="S94" s="5">
        <v>-0.01</v>
      </c>
      <c r="T94" s="5">
        <v>-0.01</v>
      </c>
      <c r="U94" s="5">
        <v>-0.01</v>
      </c>
      <c r="V94" s="5">
        <v>-0.01</v>
      </c>
      <c r="W94" s="5">
        <v>-0.01</v>
      </c>
      <c r="X94" s="5">
        <v>-0.01</v>
      </c>
      <c r="Y94" s="5">
        <v>-0.01</v>
      </c>
      <c r="Z94" s="5">
        <v>0</v>
      </c>
      <c r="AA94" s="67">
        <v>77</v>
      </c>
      <c r="AB94" s="8">
        <v>9</v>
      </c>
      <c r="AC94" s="50"/>
      <c r="AD94" s="46" t="str">
        <f t="shared" si="5"/>
        <v/>
      </c>
      <c r="AE94" s="20">
        <f t="shared" si="9"/>
        <v>93</v>
      </c>
      <c r="AF94" s="13">
        <f t="shared" si="6"/>
        <v>77</v>
      </c>
    </row>
    <row r="95" spans="1:32" ht="13.5" customHeight="1" x14ac:dyDescent="0.25">
      <c r="A95" s="62">
        <v>94</v>
      </c>
      <c r="B95" s="5">
        <v>5352</v>
      </c>
      <c r="C95" s="11" t="s">
        <v>304</v>
      </c>
      <c r="D95" s="11" t="s">
        <v>305</v>
      </c>
      <c r="E95" s="5">
        <v>28</v>
      </c>
      <c r="F95" s="5">
        <v>0</v>
      </c>
      <c r="G95" s="5">
        <v>0</v>
      </c>
      <c r="H95" s="5">
        <v>-0.01</v>
      </c>
      <c r="I95" s="5">
        <v>-0.01</v>
      </c>
      <c r="J95" s="5">
        <v>-0.01</v>
      </c>
      <c r="K95" s="5">
        <v>-0.01</v>
      </c>
      <c r="L95" s="5">
        <v>-0.01</v>
      </c>
      <c r="M95" s="5">
        <v>-0.01</v>
      </c>
      <c r="N95" s="5">
        <v>-0.01</v>
      </c>
      <c r="O95" s="5">
        <v>-0.01</v>
      </c>
      <c r="P95" s="5">
        <v>-0.01</v>
      </c>
      <c r="Q95" s="5">
        <v>-0.01</v>
      </c>
      <c r="R95" s="5">
        <v>-0.01</v>
      </c>
      <c r="S95" s="5">
        <v>-0.01</v>
      </c>
      <c r="T95" s="5">
        <v>-0.01</v>
      </c>
      <c r="U95" s="5">
        <v>-0.01</v>
      </c>
      <c r="V95" s="5">
        <v>-0.01</v>
      </c>
      <c r="W95" s="5">
        <v>-0.01</v>
      </c>
      <c r="X95" s="5">
        <v>-0.01</v>
      </c>
      <c r="Y95" s="5">
        <v>-0.01</v>
      </c>
      <c r="Z95" s="5">
        <v>49</v>
      </c>
      <c r="AA95" s="67">
        <v>77</v>
      </c>
      <c r="AB95" s="8">
        <v>4</v>
      </c>
      <c r="AC95" s="50"/>
      <c r="AD95" s="46" t="str">
        <f t="shared" si="5"/>
        <v/>
      </c>
      <c r="AE95" s="20">
        <f t="shared" si="9"/>
        <v>94</v>
      </c>
      <c r="AF95" s="13">
        <f t="shared" si="6"/>
        <v>77</v>
      </c>
    </row>
    <row r="96" spans="1:32" ht="13.5" customHeight="1" x14ac:dyDescent="0.25">
      <c r="A96" s="62">
        <v>95</v>
      </c>
      <c r="B96" s="5">
        <v>5095</v>
      </c>
      <c r="C96" s="11" t="s">
        <v>236</v>
      </c>
      <c r="D96" s="11" t="s">
        <v>159</v>
      </c>
      <c r="E96" s="5">
        <v>37</v>
      </c>
      <c r="F96" s="5">
        <v>37</v>
      </c>
      <c r="G96" s="5">
        <v>0</v>
      </c>
      <c r="H96" s="5">
        <v>0</v>
      </c>
      <c r="I96" s="5">
        <v>0</v>
      </c>
      <c r="J96" s="5">
        <v>-0.01</v>
      </c>
      <c r="K96" s="5">
        <v>-0.01</v>
      </c>
      <c r="L96" s="5">
        <v>-0.01</v>
      </c>
      <c r="M96" s="5">
        <v>-0.01</v>
      </c>
      <c r="N96" s="5">
        <v>-0.01</v>
      </c>
      <c r="O96" s="5">
        <v>-0.01</v>
      </c>
      <c r="P96" s="5">
        <v>-0.01</v>
      </c>
      <c r="Q96" s="5">
        <v>-0.01</v>
      </c>
      <c r="R96" s="5">
        <v>-0.01</v>
      </c>
      <c r="S96" s="5">
        <v>-0.01</v>
      </c>
      <c r="T96" s="5">
        <v>-0.01</v>
      </c>
      <c r="U96" s="5">
        <v>-0.01</v>
      </c>
      <c r="V96" s="5">
        <v>-0.01</v>
      </c>
      <c r="W96" s="5">
        <v>-0.01</v>
      </c>
      <c r="X96" s="5">
        <v>-0.01</v>
      </c>
      <c r="Y96" s="5">
        <v>-0.01</v>
      </c>
      <c r="Z96" s="5">
        <v>-0.01</v>
      </c>
      <c r="AA96" s="67">
        <v>74</v>
      </c>
      <c r="AB96" s="8">
        <v>5</v>
      </c>
      <c r="AC96" s="50"/>
      <c r="AD96" s="46" t="str">
        <f t="shared" si="5"/>
        <v/>
      </c>
      <c r="AE96" s="20">
        <f t="shared" si="9"/>
        <v>95</v>
      </c>
      <c r="AF96" s="13">
        <f t="shared" si="6"/>
        <v>74</v>
      </c>
    </row>
    <row r="97" spans="1:32" ht="13.5" customHeight="1" x14ac:dyDescent="0.25">
      <c r="A97" s="62">
        <v>96</v>
      </c>
      <c r="B97" s="5">
        <v>2505</v>
      </c>
      <c r="C97" s="11" t="s">
        <v>188</v>
      </c>
      <c r="D97" s="11" t="s">
        <v>142</v>
      </c>
      <c r="E97" s="5">
        <v>60</v>
      </c>
      <c r="F97" s="5">
        <v>10</v>
      </c>
      <c r="G97" s="5">
        <v>1</v>
      </c>
      <c r="H97" s="5">
        <v>0</v>
      </c>
      <c r="I97" s="5">
        <v>0</v>
      </c>
      <c r="J97" s="5">
        <v>0</v>
      </c>
      <c r="K97" s="5">
        <v>-0.01</v>
      </c>
      <c r="L97" s="5">
        <v>-0.01</v>
      </c>
      <c r="M97" s="5">
        <v>-0.01</v>
      </c>
      <c r="N97" s="5">
        <v>-0.01</v>
      </c>
      <c r="O97" s="5">
        <v>-0.01</v>
      </c>
      <c r="P97" s="5">
        <v>-0.01</v>
      </c>
      <c r="Q97" s="5">
        <v>-0.01</v>
      </c>
      <c r="R97" s="5">
        <v>-0.01</v>
      </c>
      <c r="S97" s="5">
        <v>-0.01</v>
      </c>
      <c r="T97" s="5">
        <v>-0.01</v>
      </c>
      <c r="U97" s="5">
        <v>-0.01</v>
      </c>
      <c r="V97" s="5">
        <v>-0.01</v>
      </c>
      <c r="W97" s="5">
        <v>-0.01</v>
      </c>
      <c r="X97" s="5">
        <v>-0.01</v>
      </c>
      <c r="Y97" s="5">
        <v>-0.01</v>
      </c>
      <c r="Z97" s="5">
        <v>-0.01</v>
      </c>
      <c r="AA97" s="67">
        <v>71</v>
      </c>
      <c r="AB97" s="8">
        <v>6</v>
      </c>
      <c r="AC97" s="50"/>
      <c r="AD97" s="46" t="str">
        <f t="shared" si="5"/>
        <v/>
      </c>
      <c r="AE97" s="20">
        <f t="shared" si="9"/>
        <v>96</v>
      </c>
      <c r="AF97" s="13">
        <f t="shared" si="6"/>
        <v>71</v>
      </c>
    </row>
    <row r="98" spans="1:32" ht="13.5" customHeight="1" x14ac:dyDescent="0.25">
      <c r="A98" s="62">
        <v>97</v>
      </c>
      <c r="B98" s="5">
        <v>326</v>
      </c>
      <c r="C98" s="11" t="s">
        <v>228</v>
      </c>
      <c r="D98" s="11" t="s">
        <v>125</v>
      </c>
      <c r="E98" s="5">
        <v>68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-0.01</v>
      </c>
      <c r="L98" s="5">
        <v>-0.01</v>
      </c>
      <c r="M98" s="5">
        <v>-0.01</v>
      </c>
      <c r="N98" s="5">
        <v>-0.01</v>
      </c>
      <c r="O98" s="5">
        <v>-0.01</v>
      </c>
      <c r="P98" s="5">
        <v>-0.01</v>
      </c>
      <c r="Q98" s="5">
        <v>-0.01</v>
      </c>
      <c r="R98" s="5">
        <v>-0.01</v>
      </c>
      <c r="S98" s="5">
        <v>-0.01</v>
      </c>
      <c r="T98" s="5">
        <v>-0.01</v>
      </c>
      <c r="U98" s="5">
        <v>-0.01</v>
      </c>
      <c r="V98" s="5">
        <v>-0.01</v>
      </c>
      <c r="W98" s="5">
        <v>-0.01</v>
      </c>
      <c r="X98" s="5">
        <v>-0.01</v>
      </c>
      <c r="Y98" s="5">
        <v>-0.01</v>
      </c>
      <c r="Z98" s="5">
        <v>2</v>
      </c>
      <c r="AA98" s="67">
        <v>70</v>
      </c>
      <c r="AB98" s="8">
        <v>7</v>
      </c>
      <c r="AC98" s="50"/>
      <c r="AD98" s="46" t="str">
        <f t="shared" si="5"/>
        <v/>
      </c>
      <c r="AE98" s="20">
        <f t="shared" si="9"/>
        <v>97</v>
      </c>
      <c r="AF98" s="13">
        <f t="shared" si="6"/>
        <v>70</v>
      </c>
    </row>
    <row r="99" spans="1:32" ht="13.5" customHeight="1" x14ac:dyDescent="0.25">
      <c r="A99" s="62">
        <v>98</v>
      </c>
      <c r="B99" s="5">
        <v>4731</v>
      </c>
      <c r="C99" s="11" t="s">
        <v>231</v>
      </c>
      <c r="D99" s="11" t="s">
        <v>136</v>
      </c>
      <c r="E99" s="5">
        <v>64</v>
      </c>
      <c r="F99" s="5">
        <v>6</v>
      </c>
      <c r="G99" s="5">
        <v>0</v>
      </c>
      <c r="H99" s="5">
        <v>0</v>
      </c>
      <c r="I99" s="5">
        <v>0</v>
      </c>
      <c r="J99" s="5">
        <v>0</v>
      </c>
      <c r="K99" s="5">
        <v>-0.01</v>
      </c>
      <c r="L99" s="5">
        <v>-0.01</v>
      </c>
      <c r="M99" s="5">
        <v>-0.01</v>
      </c>
      <c r="N99" s="5">
        <v>-0.01</v>
      </c>
      <c r="O99" s="5">
        <v>-0.01</v>
      </c>
      <c r="P99" s="5">
        <v>-0.01</v>
      </c>
      <c r="Q99" s="5">
        <v>-0.01</v>
      </c>
      <c r="R99" s="5">
        <v>-0.01</v>
      </c>
      <c r="S99" s="5">
        <v>-0.01</v>
      </c>
      <c r="T99" s="5">
        <v>-0.01</v>
      </c>
      <c r="U99" s="5">
        <v>-0.01</v>
      </c>
      <c r="V99" s="5">
        <v>-0.01</v>
      </c>
      <c r="W99" s="5">
        <v>-0.01</v>
      </c>
      <c r="X99" s="5">
        <v>-0.01</v>
      </c>
      <c r="Y99" s="5">
        <v>-0.01</v>
      </c>
      <c r="Z99" s="5">
        <v>0</v>
      </c>
      <c r="AA99" s="67">
        <v>70</v>
      </c>
      <c r="AB99" s="8">
        <v>7</v>
      </c>
      <c r="AC99" s="50"/>
      <c r="AD99" s="46" t="str">
        <f t="shared" si="5"/>
        <v/>
      </c>
      <c r="AE99" s="20">
        <f t="shared" si="9"/>
        <v>98</v>
      </c>
      <c r="AF99" s="13">
        <f t="shared" si="6"/>
        <v>70</v>
      </c>
    </row>
    <row r="100" spans="1:32" ht="13.5" customHeight="1" x14ac:dyDescent="0.25">
      <c r="A100" s="62">
        <v>99</v>
      </c>
      <c r="B100" s="5">
        <v>466</v>
      </c>
      <c r="C100" s="11" t="s">
        <v>273</v>
      </c>
      <c r="D100" s="11" t="s">
        <v>26</v>
      </c>
      <c r="E100" s="5">
        <v>52</v>
      </c>
      <c r="F100" s="5">
        <v>18</v>
      </c>
      <c r="G100" s="5">
        <v>0</v>
      </c>
      <c r="H100" s="5">
        <v>0</v>
      </c>
      <c r="I100" s="5">
        <v>-0.01</v>
      </c>
      <c r="J100" s="5">
        <v>-0.01</v>
      </c>
      <c r="K100" s="5">
        <v>-0.01</v>
      </c>
      <c r="L100" s="5">
        <v>-0.01</v>
      </c>
      <c r="M100" s="5">
        <v>-0.01</v>
      </c>
      <c r="N100" s="5">
        <v>-0.01</v>
      </c>
      <c r="O100" s="5">
        <v>-0.01</v>
      </c>
      <c r="P100" s="5">
        <v>-0.01</v>
      </c>
      <c r="Q100" s="5">
        <v>-0.01</v>
      </c>
      <c r="R100" s="5">
        <v>-0.01</v>
      </c>
      <c r="S100" s="5">
        <v>-0.01</v>
      </c>
      <c r="T100" s="5">
        <v>-0.01</v>
      </c>
      <c r="U100" s="5">
        <v>-0.01</v>
      </c>
      <c r="V100" s="5">
        <v>-0.01</v>
      </c>
      <c r="W100" s="5">
        <v>-0.01</v>
      </c>
      <c r="X100" s="5">
        <v>-0.01</v>
      </c>
      <c r="Y100" s="5">
        <v>-0.01</v>
      </c>
      <c r="Z100" s="5">
        <v>-0.01</v>
      </c>
      <c r="AA100" s="67">
        <v>70</v>
      </c>
      <c r="AB100" s="8">
        <v>4</v>
      </c>
      <c r="AC100" s="50"/>
      <c r="AD100" s="46" t="str">
        <f t="shared" si="5"/>
        <v/>
      </c>
      <c r="AE100" s="20" t="s">
        <v>59</v>
      </c>
      <c r="AF100" s="13">
        <f t="shared" si="6"/>
        <v>70</v>
      </c>
    </row>
    <row r="101" spans="1:32" ht="13.5" customHeight="1" x14ac:dyDescent="0.25">
      <c r="A101" s="62">
        <v>100</v>
      </c>
      <c r="B101" s="5">
        <v>2746</v>
      </c>
      <c r="C101" s="11" t="s">
        <v>253</v>
      </c>
      <c r="D101" s="11" t="s">
        <v>144</v>
      </c>
      <c r="E101" s="5">
        <v>64</v>
      </c>
      <c r="F101" s="5">
        <v>5</v>
      </c>
      <c r="G101" s="5">
        <v>0</v>
      </c>
      <c r="H101" s="5">
        <v>0</v>
      </c>
      <c r="I101" s="5">
        <v>0</v>
      </c>
      <c r="J101" s="5">
        <v>-0.01</v>
      </c>
      <c r="K101" s="5">
        <v>-0.01</v>
      </c>
      <c r="L101" s="5">
        <v>-0.01</v>
      </c>
      <c r="M101" s="5">
        <v>-0.01</v>
      </c>
      <c r="N101" s="5">
        <v>-0.01</v>
      </c>
      <c r="O101" s="5">
        <v>-0.01</v>
      </c>
      <c r="P101" s="5">
        <v>-0.01</v>
      </c>
      <c r="Q101" s="5">
        <v>-0.01</v>
      </c>
      <c r="R101" s="5">
        <v>-0.01</v>
      </c>
      <c r="S101" s="5">
        <v>-0.01</v>
      </c>
      <c r="T101" s="5">
        <v>-0.01</v>
      </c>
      <c r="U101" s="5">
        <v>-0.01</v>
      </c>
      <c r="V101" s="5">
        <v>-0.01</v>
      </c>
      <c r="W101" s="5">
        <v>-0.01</v>
      </c>
      <c r="X101" s="5">
        <v>-0.01</v>
      </c>
      <c r="Y101" s="5">
        <v>-0.01</v>
      </c>
      <c r="Z101" s="5">
        <v>-0.01</v>
      </c>
      <c r="AA101" s="67">
        <v>69</v>
      </c>
      <c r="AB101" s="8">
        <v>5</v>
      </c>
      <c r="AC101" s="50"/>
      <c r="AD101" s="46" t="str">
        <f t="shared" si="5"/>
        <v/>
      </c>
      <c r="AE101" s="20">
        <f t="shared" ref="AE101:AE111" si="10">A101</f>
        <v>100</v>
      </c>
      <c r="AF101" s="13">
        <f t="shared" si="6"/>
        <v>69</v>
      </c>
    </row>
    <row r="102" spans="1:32" ht="13.5" customHeight="1" x14ac:dyDescent="0.25">
      <c r="A102" s="62">
        <v>101</v>
      </c>
      <c r="B102" s="5">
        <v>1532</v>
      </c>
      <c r="C102" s="11" t="s">
        <v>189</v>
      </c>
      <c r="D102" s="11" t="s">
        <v>123</v>
      </c>
      <c r="E102" s="5">
        <v>46</v>
      </c>
      <c r="F102" s="5">
        <v>18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-0.01</v>
      </c>
      <c r="N102" s="5">
        <v>-0.01</v>
      </c>
      <c r="O102" s="5">
        <v>-0.01</v>
      </c>
      <c r="P102" s="5">
        <v>-0.01</v>
      </c>
      <c r="Q102" s="5">
        <v>-0.01</v>
      </c>
      <c r="R102" s="5">
        <v>-0.01</v>
      </c>
      <c r="S102" s="5">
        <v>-0.01</v>
      </c>
      <c r="T102" s="5">
        <v>-0.01</v>
      </c>
      <c r="U102" s="5">
        <v>-0.01</v>
      </c>
      <c r="V102" s="5">
        <v>-0.01</v>
      </c>
      <c r="W102" s="5">
        <v>-0.01</v>
      </c>
      <c r="X102" s="5">
        <v>-0.01</v>
      </c>
      <c r="Y102" s="5">
        <v>-0.01</v>
      </c>
      <c r="Z102" s="5">
        <v>-0.01</v>
      </c>
      <c r="AA102" s="67">
        <v>64</v>
      </c>
      <c r="AB102" s="8">
        <v>8</v>
      </c>
      <c r="AC102" s="50"/>
      <c r="AD102" s="46" t="str">
        <f t="shared" si="5"/>
        <v/>
      </c>
      <c r="AE102" s="20">
        <f t="shared" si="10"/>
        <v>101</v>
      </c>
      <c r="AF102" s="13">
        <f t="shared" si="6"/>
        <v>64</v>
      </c>
    </row>
    <row r="103" spans="1:32" ht="13.5" customHeight="1" x14ac:dyDescent="0.25">
      <c r="A103" s="62">
        <v>102</v>
      </c>
      <c r="B103" s="5">
        <v>4513</v>
      </c>
      <c r="C103" s="11" t="s">
        <v>277</v>
      </c>
      <c r="D103" s="11" t="s">
        <v>121</v>
      </c>
      <c r="E103" s="5">
        <v>64</v>
      </c>
      <c r="F103" s="5">
        <v>0</v>
      </c>
      <c r="G103" s="5">
        <v>0</v>
      </c>
      <c r="H103" s="5">
        <v>0</v>
      </c>
      <c r="I103" s="5">
        <v>-0.01</v>
      </c>
      <c r="J103" s="5">
        <v>-0.01</v>
      </c>
      <c r="K103" s="5">
        <v>-0.01</v>
      </c>
      <c r="L103" s="5">
        <v>-0.01</v>
      </c>
      <c r="M103" s="5">
        <v>-0.01</v>
      </c>
      <c r="N103" s="5">
        <v>-0.01</v>
      </c>
      <c r="O103" s="5">
        <v>-0.01</v>
      </c>
      <c r="P103" s="5">
        <v>-0.01</v>
      </c>
      <c r="Q103" s="5">
        <v>-0.01</v>
      </c>
      <c r="R103" s="5">
        <v>-0.01</v>
      </c>
      <c r="S103" s="5">
        <v>-0.01</v>
      </c>
      <c r="T103" s="5">
        <v>-0.01</v>
      </c>
      <c r="U103" s="5">
        <v>-0.01</v>
      </c>
      <c r="V103" s="5">
        <v>-0.01</v>
      </c>
      <c r="W103" s="5">
        <v>-0.01</v>
      </c>
      <c r="X103" s="5">
        <v>-0.01</v>
      </c>
      <c r="Y103" s="5">
        <v>-0.01</v>
      </c>
      <c r="Z103" s="5">
        <v>-0.01</v>
      </c>
      <c r="AA103" s="67">
        <v>64</v>
      </c>
      <c r="AB103" s="8">
        <v>4</v>
      </c>
      <c r="AC103" s="50"/>
      <c r="AD103" s="46" t="str">
        <f t="shared" si="5"/>
        <v/>
      </c>
      <c r="AE103" s="20">
        <f t="shared" si="10"/>
        <v>102</v>
      </c>
      <c r="AF103" s="13">
        <f t="shared" si="6"/>
        <v>64</v>
      </c>
    </row>
    <row r="104" spans="1:32" ht="13.5" customHeight="1" x14ac:dyDescent="0.25">
      <c r="A104" s="62">
        <v>103</v>
      </c>
      <c r="B104" s="5">
        <v>785</v>
      </c>
      <c r="C104" s="11" t="s">
        <v>193</v>
      </c>
      <c r="D104" s="11" t="s">
        <v>21</v>
      </c>
      <c r="E104" s="5">
        <v>28</v>
      </c>
      <c r="F104" s="5">
        <v>22</v>
      </c>
      <c r="G104" s="5">
        <v>0</v>
      </c>
      <c r="H104" s="5">
        <v>0</v>
      </c>
      <c r="I104" s="5">
        <v>-0.01</v>
      </c>
      <c r="J104" s="5">
        <v>-0.01</v>
      </c>
      <c r="K104" s="5">
        <v>-0.01</v>
      </c>
      <c r="L104" s="5">
        <v>-0.01</v>
      </c>
      <c r="M104" s="5">
        <v>-0.01</v>
      </c>
      <c r="N104" s="5">
        <v>-0.01</v>
      </c>
      <c r="O104" s="5">
        <v>-0.01</v>
      </c>
      <c r="P104" s="5">
        <v>-0.01</v>
      </c>
      <c r="Q104" s="5">
        <v>-0.01</v>
      </c>
      <c r="R104" s="5">
        <v>-0.01</v>
      </c>
      <c r="S104" s="5">
        <v>-0.01</v>
      </c>
      <c r="T104" s="5">
        <v>-0.01</v>
      </c>
      <c r="U104" s="5">
        <v>-0.01</v>
      </c>
      <c r="V104" s="5">
        <v>-0.01</v>
      </c>
      <c r="W104" s="5">
        <v>-0.01</v>
      </c>
      <c r="X104" s="5">
        <v>-0.01</v>
      </c>
      <c r="Y104" s="5">
        <v>-0.01</v>
      </c>
      <c r="Z104" s="5">
        <v>0</v>
      </c>
      <c r="AA104" s="67">
        <v>50</v>
      </c>
      <c r="AB104" s="8">
        <v>5</v>
      </c>
      <c r="AC104" s="50"/>
      <c r="AD104" s="46" t="str">
        <f t="shared" si="5"/>
        <v/>
      </c>
      <c r="AE104" s="20">
        <f t="shared" si="10"/>
        <v>103</v>
      </c>
      <c r="AF104" s="13">
        <f t="shared" si="6"/>
        <v>50</v>
      </c>
    </row>
    <row r="105" spans="1:32" ht="13.5" customHeight="1" x14ac:dyDescent="0.25">
      <c r="A105" s="62">
        <v>104</v>
      </c>
      <c r="B105" s="5">
        <v>2635</v>
      </c>
      <c r="C105" s="11" t="s">
        <v>182</v>
      </c>
      <c r="D105" s="11" t="s">
        <v>57</v>
      </c>
      <c r="E105" s="5">
        <v>26</v>
      </c>
      <c r="F105" s="5">
        <v>14</v>
      </c>
      <c r="G105" s="5">
        <v>6</v>
      </c>
      <c r="H105" s="5">
        <v>0</v>
      </c>
      <c r="I105" s="5">
        <v>0</v>
      </c>
      <c r="J105" s="5">
        <v>0</v>
      </c>
      <c r="K105" s="5">
        <v>0</v>
      </c>
      <c r="L105" s="5">
        <v>-0.01</v>
      </c>
      <c r="M105" s="5">
        <v>-0.01</v>
      </c>
      <c r="N105" s="5">
        <v>-0.01</v>
      </c>
      <c r="O105" s="5">
        <v>-0.01</v>
      </c>
      <c r="P105" s="5">
        <v>-0.01</v>
      </c>
      <c r="Q105" s="5">
        <v>-0.01</v>
      </c>
      <c r="R105" s="5">
        <v>-0.01</v>
      </c>
      <c r="S105" s="5">
        <v>-0.01</v>
      </c>
      <c r="T105" s="5">
        <v>-0.01</v>
      </c>
      <c r="U105" s="5">
        <v>-0.01</v>
      </c>
      <c r="V105" s="5">
        <v>-0.01</v>
      </c>
      <c r="W105" s="5">
        <v>-0.01</v>
      </c>
      <c r="X105" s="5">
        <v>-0.01</v>
      </c>
      <c r="Y105" s="5">
        <v>-0.01</v>
      </c>
      <c r="Z105" s="5">
        <v>-0.01</v>
      </c>
      <c r="AA105" s="67">
        <v>46</v>
      </c>
      <c r="AB105" s="8">
        <v>7</v>
      </c>
      <c r="AC105" s="50"/>
      <c r="AD105" s="46" t="str">
        <f t="shared" si="5"/>
        <v/>
      </c>
      <c r="AE105" s="20">
        <f t="shared" si="10"/>
        <v>104</v>
      </c>
      <c r="AF105" s="13">
        <f t="shared" si="6"/>
        <v>46</v>
      </c>
    </row>
    <row r="106" spans="1:32" ht="13.5" customHeight="1" x14ac:dyDescent="0.25">
      <c r="A106" s="62">
        <v>105</v>
      </c>
      <c r="B106" s="5">
        <v>272</v>
      </c>
      <c r="C106" s="11" t="s">
        <v>334</v>
      </c>
      <c r="D106" s="11" t="s">
        <v>21</v>
      </c>
      <c r="E106" s="5">
        <v>37</v>
      </c>
      <c r="F106" s="5">
        <v>2</v>
      </c>
      <c r="G106" s="5">
        <v>0</v>
      </c>
      <c r="H106" s="5">
        <v>0</v>
      </c>
      <c r="I106" s="5">
        <v>-0.01</v>
      </c>
      <c r="J106" s="5">
        <v>-0.01</v>
      </c>
      <c r="K106" s="5">
        <v>-0.01</v>
      </c>
      <c r="L106" s="5">
        <v>-0.01</v>
      </c>
      <c r="M106" s="5">
        <v>-0.01</v>
      </c>
      <c r="N106" s="5">
        <v>-0.01</v>
      </c>
      <c r="O106" s="5">
        <v>-0.01</v>
      </c>
      <c r="P106" s="5">
        <v>-0.01</v>
      </c>
      <c r="Q106" s="5">
        <v>-0.01</v>
      </c>
      <c r="R106" s="5">
        <v>-0.01</v>
      </c>
      <c r="S106" s="5">
        <v>-0.01</v>
      </c>
      <c r="T106" s="5">
        <v>-0.01</v>
      </c>
      <c r="U106" s="5">
        <v>-0.01</v>
      </c>
      <c r="V106" s="5">
        <v>-0.01</v>
      </c>
      <c r="W106" s="5">
        <v>-0.01</v>
      </c>
      <c r="X106" s="5">
        <v>-0.01</v>
      </c>
      <c r="Y106" s="5">
        <v>-0.01</v>
      </c>
      <c r="Z106" s="5">
        <v>-0.01</v>
      </c>
      <c r="AA106" s="67">
        <v>39</v>
      </c>
      <c r="AB106" s="8">
        <v>4</v>
      </c>
      <c r="AC106" s="50"/>
      <c r="AD106" s="46" t="str">
        <f t="shared" si="5"/>
        <v/>
      </c>
      <c r="AE106" s="20">
        <f t="shared" si="10"/>
        <v>105</v>
      </c>
      <c r="AF106" s="13">
        <f t="shared" si="6"/>
        <v>39</v>
      </c>
    </row>
    <row r="107" spans="1:32" ht="13.5" customHeight="1" x14ac:dyDescent="0.25">
      <c r="A107" s="62">
        <v>106</v>
      </c>
      <c r="B107" s="5">
        <v>3013</v>
      </c>
      <c r="C107" s="11" t="s">
        <v>265</v>
      </c>
      <c r="D107" s="11" t="s">
        <v>145</v>
      </c>
      <c r="E107" s="5">
        <v>16</v>
      </c>
      <c r="F107" s="5">
        <v>12</v>
      </c>
      <c r="G107" s="5">
        <v>9</v>
      </c>
      <c r="H107" s="5">
        <v>1</v>
      </c>
      <c r="I107" s="5">
        <v>0</v>
      </c>
      <c r="J107" s="5">
        <v>-0.01</v>
      </c>
      <c r="K107" s="5">
        <v>-0.01</v>
      </c>
      <c r="L107" s="5">
        <v>-0.01</v>
      </c>
      <c r="M107" s="5">
        <v>-0.01</v>
      </c>
      <c r="N107" s="5">
        <v>-0.01</v>
      </c>
      <c r="O107" s="5">
        <v>-0.01</v>
      </c>
      <c r="P107" s="5">
        <v>-0.01</v>
      </c>
      <c r="Q107" s="5">
        <v>-0.01</v>
      </c>
      <c r="R107" s="5">
        <v>-0.01</v>
      </c>
      <c r="S107" s="5">
        <v>-0.01</v>
      </c>
      <c r="T107" s="5">
        <v>-0.01</v>
      </c>
      <c r="U107" s="5">
        <v>-0.01</v>
      </c>
      <c r="V107" s="5">
        <v>-0.01</v>
      </c>
      <c r="W107" s="5">
        <v>-0.01</v>
      </c>
      <c r="X107" s="5">
        <v>-0.01</v>
      </c>
      <c r="Y107" s="5">
        <v>-0.01</v>
      </c>
      <c r="Z107" s="5">
        <v>-0.01</v>
      </c>
      <c r="AA107" s="67">
        <v>38</v>
      </c>
      <c r="AB107" s="8">
        <v>5</v>
      </c>
      <c r="AC107" s="50"/>
      <c r="AD107" s="46" t="str">
        <f t="shared" si="5"/>
        <v/>
      </c>
      <c r="AE107" s="20">
        <f t="shared" si="10"/>
        <v>106</v>
      </c>
      <c r="AF107" s="13">
        <f t="shared" si="6"/>
        <v>38</v>
      </c>
    </row>
    <row r="108" spans="1:32" ht="13.5" customHeight="1" x14ac:dyDescent="0.25">
      <c r="A108" s="62">
        <v>107</v>
      </c>
      <c r="B108" s="5">
        <v>1605</v>
      </c>
      <c r="C108" s="11" t="s">
        <v>254</v>
      </c>
      <c r="D108" s="11" t="s">
        <v>20</v>
      </c>
      <c r="E108" s="5">
        <v>22</v>
      </c>
      <c r="F108" s="5">
        <v>10</v>
      </c>
      <c r="G108" s="5">
        <v>2</v>
      </c>
      <c r="H108" s="5">
        <v>0</v>
      </c>
      <c r="I108" s="5">
        <v>0</v>
      </c>
      <c r="J108" s="5">
        <v>0</v>
      </c>
      <c r="K108" s="5">
        <v>0</v>
      </c>
      <c r="L108" s="5">
        <v>-0.01</v>
      </c>
      <c r="M108" s="5">
        <v>-0.01</v>
      </c>
      <c r="N108" s="5">
        <v>-0.01</v>
      </c>
      <c r="O108" s="5">
        <v>-0.01</v>
      </c>
      <c r="P108" s="5">
        <v>-0.01</v>
      </c>
      <c r="Q108" s="5">
        <v>-0.01</v>
      </c>
      <c r="R108" s="5">
        <v>-0.01</v>
      </c>
      <c r="S108" s="5">
        <v>-0.01</v>
      </c>
      <c r="T108" s="5">
        <v>-0.01</v>
      </c>
      <c r="U108" s="5">
        <v>-0.01</v>
      </c>
      <c r="V108" s="5">
        <v>-0.01</v>
      </c>
      <c r="W108" s="5">
        <v>-0.01</v>
      </c>
      <c r="X108" s="5">
        <v>-0.01</v>
      </c>
      <c r="Y108" s="5">
        <v>-0.01</v>
      </c>
      <c r="Z108" s="5">
        <v>-0.01</v>
      </c>
      <c r="AA108" s="67">
        <v>34</v>
      </c>
      <c r="AB108" s="8">
        <v>7</v>
      </c>
      <c r="AC108" s="50"/>
      <c r="AD108" s="46" t="str">
        <f t="shared" si="5"/>
        <v/>
      </c>
      <c r="AE108" s="20">
        <f t="shared" si="10"/>
        <v>107</v>
      </c>
      <c r="AF108" s="13">
        <f t="shared" si="6"/>
        <v>34</v>
      </c>
    </row>
    <row r="109" spans="1:32" ht="13.5" customHeight="1" x14ac:dyDescent="0.25">
      <c r="A109" s="62">
        <v>108</v>
      </c>
      <c r="B109" s="5">
        <v>3828</v>
      </c>
      <c r="C109" s="11" t="s">
        <v>335</v>
      </c>
      <c r="D109" s="11" t="s">
        <v>336</v>
      </c>
      <c r="E109" s="5">
        <v>34</v>
      </c>
      <c r="F109" s="5">
        <v>0</v>
      </c>
      <c r="G109" s="5">
        <v>0</v>
      </c>
      <c r="H109" s="5">
        <v>0</v>
      </c>
      <c r="I109" s="5">
        <v>0</v>
      </c>
      <c r="J109" s="5">
        <v>-0.01</v>
      </c>
      <c r="K109" s="5">
        <v>-0.01</v>
      </c>
      <c r="L109" s="5">
        <v>-0.01</v>
      </c>
      <c r="M109" s="5">
        <v>-0.01</v>
      </c>
      <c r="N109" s="5">
        <v>-0.01</v>
      </c>
      <c r="O109" s="5">
        <v>-0.01</v>
      </c>
      <c r="P109" s="5">
        <v>-0.01</v>
      </c>
      <c r="Q109" s="5">
        <v>-0.01</v>
      </c>
      <c r="R109" s="5">
        <v>-0.01</v>
      </c>
      <c r="S109" s="5">
        <v>-0.01</v>
      </c>
      <c r="T109" s="5">
        <v>-0.01</v>
      </c>
      <c r="U109" s="5">
        <v>-0.01</v>
      </c>
      <c r="V109" s="5">
        <v>-0.01</v>
      </c>
      <c r="W109" s="5">
        <v>-0.01</v>
      </c>
      <c r="X109" s="5">
        <v>-0.01</v>
      </c>
      <c r="Y109" s="5">
        <v>-0.01</v>
      </c>
      <c r="Z109" s="5">
        <v>-0.01</v>
      </c>
      <c r="AA109" s="67">
        <v>34</v>
      </c>
      <c r="AB109" s="8">
        <v>5</v>
      </c>
      <c r="AC109" s="50"/>
      <c r="AD109" s="46" t="str">
        <f t="shared" si="5"/>
        <v/>
      </c>
      <c r="AE109" s="20">
        <f t="shared" si="10"/>
        <v>108</v>
      </c>
      <c r="AF109" s="13">
        <f t="shared" si="6"/>
        <v>34</v>
      </c>
    </row>
    <row r="110" spans="1:32" ht="13.5" customHeight="1" x14ac:dyDescent="0.25">
      <c r="A110" s="62">
        <v>109</v>
      </c>
      <c r="B110" s="5">
        <v>2369</v>
      </c>
      <c r="C110" s="11" t="s">
        <v>245</v>
      </c>
      <c r="D110" s="11" t="s">
        <v>120</v>
      </c>
      <c r="E110" s="5">
        <v>22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-0.01</v>
      </c>
      <c r="L110" s="5">
        <v>-0.01</v>
      </c>
      <c r="M110" s="5">
        <v>-0.01</v>
      </c>
      <c r="N110" s="5">
        <v>-0.01</v>
      </c>
      <c r="O110" s="5">
        <v>-0.01</v>
      </c>
      <c r="P110" s="5">
        <v>-0.01</v>
      </c>
      <c r="Q110" s="5">
        <v>-0.01</v>
      </c>
      <c r="R110" s="5">
        <v>-0.01</v>
      </c>
      <c r="S110" s="5">
        <v>-0.01</v>
      </c>
      <c r="T110" s="5">
        <v>-0.01</v>
      </c>
      <c r="U110" s="5">
        <v>-0.01</v>
      </c>
      <c r="V110" s="5">
        <v>-0.01</v>
      </c>
      <c r="W110" s="5">
        <v>-0.01</v>
      </c>
      <c r="X110" s="5">
        <v>-0.01</v>
      </c>
      <c r="Y110" s="5">
        <v>-0.01</v>
      </c>
      <c r="Z110" s="5">
        <v>0</v>
      </c>
      <c r="AA110" s="67">
        <v>22</v>
      </c>
      <c r="AB110" s="8">
        <v>7</v>
      </c>
      <c r="AC110" s="50"/>
      <c r="AD110" s="46" t="str">
        <f t="shared" si="5"/>
        <v/>
      </c>
      <c r="AE110" s="20">
        <f t="shared" si="10"/>
        <v>109</v>
      </c>
      <c r="AF110" s="13">
        <f t="shared" si="6"/>
        <v>22</v>
      </c>
    </row>
    <row r="111" spans="1:32" ht="13.5" customHeight="1" x14ac:dyDescent="0.25">
      <c r="A111" s="62">
        <v>110</v>
      </c>
      <c r="B111" s="5">
        <v>4831</v>
      </c>
      <c r="C111" s="11" t="s">
        <v>220</v>
      </c>
      <c r="D111" s="11" t="s">
        <v>53</v>
      </c>
      <c r="E111" s="5">
        <v>10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-0.01</v>
      </c>
      <c r="O111" s="5">
        <v>-0.01</v>
      </c>
      <c r="P111" s="5">
        <v>-0.01</v>
      </c>
      <c r="Q111" s="5">
        <v>-0.01</v>
      </c>
      <c r="R111" s="5">
        <v>-0.01</v>
      </c>
      <c r="S111" s="5">
        <v>-0.01</v>
      </c>
      <c r="T111" s="5">
        <v>-0.01</v>
      </c>
      <c r="U111" s="5">
        <v>-0.01</v>
      </c>
      <c r="V111" s="5">
        <v>-0.01</v>
      </c>
      <c r="W111" s="5">
        <v>-0.01</v>
      </c>
      <c r="X111" s="5">
        <v>-0.01</v>
      </c>
      <c r="Y111" s="5">
        <v>-0.01</v>
      </c>
      <c r="Z111" s="5">
        <v>7</v>
      </c>
      <c r="AA111" s="67">
        <v>17</v>
      </c>
      <c r="AB111" s="8">
        <v>10</v>
      </c>
      <c r="AC111" s="50"/>
      <c r="AD111" s="46" t="str">
        <f t="shared" si="5"/>
        <v/>
      </c>
      <c r="AE111" s="20">
        <f t="shared" si="10"/>
        <v>110</v>
      </c>
      <c r="AF111" s="13">
        <f t="shared" si="6"/>
        <v>17</v>
      </c>
    </row>
    <row r="112" spans="1:32" ht="13.5" customHeight="1" x14ac:dyDescent="0.25">
      <c r="A112" s="62">
        <v>111</v>
      </c>
      <c r="B112" s="5">
        <v>1523</v>
      </c>
      <c r="C112" s="11" t="s">
        <v>178</v>
      </c>
      <c r="D112" s="11" t="s">
        <v>55</v>
      </c>
      <c r="E112" s="5">
        <v>7</v>
      </c>
      <c r="F112" s="5">
        <v>0</v>
      </c>
      <c r="G112" s="5">
        <v>0</v>
      </c>
      <c r="H112" s="5">
        <v>0</v>
      </c>
      <c r="I112" s="5">
        <v>-0.01</v>
      </c>
      <c r="J112" s="5">
        <v>-0.01</v>
      </c>
      <c r="K112" s="5">
        <v>-0.01</v>
      </c>
      <c r="L112" s="5">
        <v>-0.01</v>
      </c>
      <c r="M112" s="5">
        <v>-0.01</v>
      </c>
      <c r="N112" s="5">
        <v>-0.01</v>
      </c>
      <c r="O112" s="5">
        <v>-0.01</v>
      </c>
      <c r="P112" s="5">
        <v>-0.01</v>
      </c>
      <c r="Q112" s="5">
        <v>-0.01</v>
      </c>
      <c r="R112" s="5">
        <v>-0.01</v>
      </c>
      <c r="S112" s="5">
        <v>-0.01</v>
      </c>
      <c r="T112" s="5">
        <v>-0.01</v>
      </c>
      <c r="U112" s="5">
        <v>-0.01</v>
      </c>
      <c r="V112" s="5">
        <v>-0.01</v>
      </c>
      <c r="W112" s="5">
        <v>-0.01</v>
      </c>
      <c r="X112" s="5">
        <v>-0.01</v>
      </c>
      <c r="Y112" s="5">
        <v>-0.01</v>
      </c>
      <c r="Z112" s="5">
        <v>-0.01</v>
      </c>
      <c r="AA112" s="67">
        <v>7</v>
      </c>
      <c r="AB112" s="8">
        <v>4</v>
      </c>
      <c r="AC112" s="50"/>
      <c r="AD112" s="46" t="str">
        <f t="shared" si="5"/>
        <v/>
      </c>
      <c r="AE112" s="20" t="s">
        <v>59</v>
      </c>
      <c r="AF112" s="13">
        <f t="shared" si="6"/>
        <v>7</v>
      </c>
    </row>
    <row r="113" spans="1:32" ht="13.5" customHeight="1" x14ac:dyDescent="0.25">
      <c r="A113" s="62">
        <v>112</v>
      </c>
      <c r="B113" s="5">
        <v>4867</v>
      </c>
      <c r="C113" s="11" t="s">
        <v>299</v>
      </c>
      <c r="D113" s="11" t="s">
        <v>73</v>
      </c>
      <c r="E113" s="5">
        <v>3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-0.01</v>
      </c>
      <c r="L113" s="5">
        <v>-0.01</v>
      </c>
      <c r="M113" s="5">
        <v>-0.01</v>
      </c>
      <c r="N113" s="5">
        <v>-0.01</v>
      </c>
      <c r="O113" s="5">
        <v>-0.01</v>
      </c>
      <c r="P113" s="5">
        <v>-0.01</v>
      </c>
      <c r="Q113" s="5">
        <v>-0.01</v>
      </c>
      <c r="R113" s="5">
        <v>-0.01</v>
      </c>
      <c r="S113" s="5">
        <v>-0.01</v>
      </c>
      <c r="T113" s="5">
        <v>-0.01</v>
      </c>
      <c r="U113" s="5">
        <v>-0.01</v>
      </c>
      <c r="V113" s="5">
        <v>-0.01</v>
      </c>
      <c r="W113" s="5">
        <v>-0.01</v>
      </c>
      <c r="X113" s="5">
        <v>-0.01</v>
      </c>
      <c r="Y113" s="5">
        <v>-0.01</v>
      </c>
      <c r="Z113" s="5">
        <v>-0.01</v>
      </c>
      <c r="AA113" s="67">
        <v>3</v>
      </c>
      <c r="AB113" s="8">
        <v>6</v>
      </c>
      <c r="AC113" s="50"/>
      <c r="AD113" s="46" t="str">
        <f t="shared" si="5"/>
        <v/>
      </c>
      <c r="AE113" s="20">
        <f>A113</f>
        <v>112</v>
      </c>
      <c r="AF113" s="13">
        <f t="shared" si="6"/>
        <v>3</v>
      </c>
    </row>
    <row r="114" spans="1:32" ht="13.5" customHeight="1" x14ac:dyDescent="0.25">
      <c r="A114" s="62">
        <v>113</v>
      </c>
      <c r="B114" s="5">
        <v>5253</v>
      </c>
      <c r="C114" s="11" t="s">
        <v>225</v>
      </c>
      <c r="D114" s="11" t="s">
        <v>163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-0.01</v>
      </c>
      <c r="K114" s="5">
        <v>-0.01</v>
      </c>
      <c r="L114" s="5">
        <v>-0.01</v>
      </c>
      <c r="M114" s="5">
        <v>-0.01</v>
      </c>
      <c r="N114" s="5">
        <v>-0.01</v>
      </c>
      <c r="O114" s="5">
        <v>-0.01</v>
      </c>
      <c r="P114" s="5">
        <v>-0.01</v>
      </c>
      <c r="Q114" s="5">
        <v>-0.01</v>
      </c>
      <c r="R114" s="5">
        <v>-0.01</v>
      </c>
      <c r="S114" s="5">
        <v>-0.01</v>
      </c>
      <c r="T114" s="5">
        <v>-0.01</v>
      </c>
      <c r="U114" s="5">
        <v>-0.01</v>
      </c>
      <c r="V114" s="5">
        <v>-0.01</v>
      </c>
      <c r="W114" s="5">
        <v>-0.01</v>
      </c>
      <c r="X114" s="5">
        <v>-0.01</v>
      </c>
      <c r="Y114" s="5">
        <v>-0.01</v>
      </c>
      <c r="Z114" s="5">
        <v>-0.01</v>
      </c>
      <c r="AA114" s="67">
        <v>0</v>
      </c>
      <c r="AB114" s="8">
        <v>5</v>
      </c>
      <c r="AC114" s="50"/>
      <c r="AD114" s="46" t="str">
        <f t="shared" si="5"/>
        <v/>
      </c>
      <c r="AE114" s="20">
        <f>A114</f>
        <v>113</v>
      </c>
      <c r="AF114" s="13">
        <f t="shared" si="6"/>
        <v>0</v>
      </c>
    </row>
    <row r="115" spans="1:32" ht="13.5" customHeight="1" x14ac:dyDescent="0.25">
      <c r="A115" s="62">
        <v>114</v>
      </c>
      <c r="B115" s="5">
        <v>4995</v>
      </c>
      <c r="C115" s="11" t="s">
        <v>343</v>
      </c>
      <c r="D115" s="11" t="s">
        <v>127</v>
      </c>
      <c r="E115" s="5">
        <v>0</v>
      </c>
      <c r="F115" s="5">
        <v>0</v>
      </c>
      <c r="G115" s="5">
        <v>0</v>
      </c>
      <c r="H115" s="5">
        <v>0</v>
      </c>
      <c r="I115" s="5">
        <v>-0.01</v>
      </c>
      <c r="J115" s="5">
        <v>-0.01</v>
      </c>
      <c r="K115" s="5">
        <v>-0.01</v>
      </c>
      <c r="L115" s="5">
        <v>-0.01</v>
      </c>
      <c r="M115" s="5">
        <v>-0.01</v>
      </c>
      <c r="N115" s="5">
        <v>-0.01</v>
      </c>
      <c r="O115" s="5">
        <v>-0.01</v>
      </c>
      <c r="P115" s="5">
        <v>-0.01</v>
      </c>
      <c r="Q115" s="5">
        <v>-0.01</v>
      </c>
      <c r="R115" s="5">
        <v>-0.01</v>
      </c>
      <c r="S115" s="5">
        <v>-0.01</v>
      </c>
      <c r="T115" s="5">
        <v>-0.01</v>
      </c>
      <c r="U115" s="5">
        <v>-0.01</v>
      </c>
      <c r="V115" s="5">
        <v>-0.01</v>
      </c>
      <c r="W115" s="5">
        <v>-0.01</v>
      </c>
      <c r="X115" s="5">
        <v>-0.01</v>
      </c>
      <c r="Y115" s="5">
        <v>-0.01</v>
      </c>
      <c r="Z115" s="5">
        <v>-0.01</v>
      </c>
      <c r="AA115" s="67">
        <v>0</v>
      </c>
      <c r="AB115" s="8">
        <v>4</v>
      </c>
      <c r="AC115" s="50"/>
      <c r="AD115" s="46" t="str">
        <f t="shared" si="5"/>
        <v/>
      </c>
      <c r="AE115" s="20">
        <f>A115</f>
        <v>114</v>
      </c>
      <c r="AF115" s="13">
        <f t="shared" si="6"/>
        <v>0</v>
      </c>
    </row>
    <row r="116" spans="1:32" ht="13.5" customHeight="1" x14ac:dyDescent="0.25">
      <c r="A116" s="62">
        <v>115</v>
      </c>
      <c r="B116" s="5">
        <v>5401</v>
      </c>
      <c r="C116" s="11" t="s">
        <v>300</v>
      </c>
      <c r="D116" s="11" t="s">
        <v>301</v>
      </c>
      <c r="E116" s="5">
        <v>0</v>
      </c>
      <c r="F116" s="5">
        <v>0</v>
      </c>
      <c r="G116" s="5">
        <v>0</v>
      </c>
      <c r="H116" s="5">
        <v>0</v>
      </c>
      <c r="I116" s="5">
        <v>-0.01</v>
      </c>
      <c r="J116" s="5">
        <v>-0.01</v>
      </c>
      <c r="K116" s="5">
        <v>-0.01</v>
      </c>
      <c r="L116" s="5">
        <v>-0.01</v>
      </c>
      <c r="M116" s="5">
        <v>-0.01</v>
      </c>
      <c r="N116" s="5">
        <v>-0.01</v>
      </c>
      <c r="O116" s="5">
        <v>-0.01</v>
      </c>
      <c r="P116" s="5">
        <v>-0.01</v>
      </c>
      <c r="Q116" s="5">
        <v>-0.01</v>
      </c>
      <c r="R116" s="5">
        <v>-0.01</v>
      </c>
      <c r="S116" s="5">
        <v>-0.01</v>
      </c>
      <c r="T116" s="5">
        <v>-0.01</v>
      </c>
      <c r="U116" s="5">
        <v>-0.01</v>
      </c>
      <c r="V116" s="5">
        <v>-0.01</v>
      </c>
      <c r="W116" s="5">
        <v>-0.01</v>
      </c>
      <c r="X116" s="5">
        <v>-0.01</v>
      </c>
      <c r="Y116" s="5">
        <v>-0.01</v>
      </c>
      <c r="Z116" s="5">
        <v>-0.01</v>
      </c>
      <c r="AA116" s="67">
        <v>0</v>
      </c>
      <c r="AB116" s="8">
        <v>4</v>
      </c>
      <c r="AC116" s="50"/>
      <c r="AD116" s="46" t="str">
        <f t="shared" si="5"/>
        <v/>
      </c>
      <c r="AE116" s="20">
        <f>A116</f>
        <v>115</v>
      </c>
      <c r="AF116" s="13">
        <f t="shared" si="6"/>
        <v>0</v>
      </c>
    </row>
  </sheetData>
  <autoFilter ref="A1:AE116" xr:uid="{00000000-0009-0000-0000-000018000000}"/>
  <sortState xmlns:xlrd2="http://schemas.microsoft.com/office/spreadsheetml/2017/richdata2" ref="B2:AC198">
    <sortCondition descending="1" ref="AA2:AA198"/>
    <sortCondition descending="1" ref="AB2:AB198"/>
  </sortState>
  <phoneticPr fontId="0" type="noConversion"/>
  <conditionalFormatting sqref="E2:Z317">
    <cfRule type="cellIs" dxfId="2" priority="2" stopIfTrue="1" operator="equal">
      <formula>-0.01</formula>
    </cfRule>
  </conditionalFormatting>
  <pageMargins left="0.39370078740157483" right="0.47244094488188981" top="1.4960629921259843" bottom="0.39370078740157483" header="0.31496062992125984" footer="0.31496062992125984"/>
  <pageSetup paperSize="9" fitToWidth="4" fitToHeight="4" orientation="portrait" horizontalDpi="300" verticalDpi="300" r:id="rId1"/>
  <headerFooter>
    <oddHeader>&amp;L&amp;G&amp;C     
19. März 2022    
&amp;R
 25. Hausruckcup 2021-2022
                             &amp;A</oddHeader>
    <oddFooter>&amp;C&amp;P von &amp;N&amp;RKienast / Emeder</oddFooter>
  </headerFooter>
  <rowBreaks count="2" manualBreakCount="2">
    <brk id="51" max="28" man="1"/>
    <brk id="101" max="28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AF45"/>
  <sheetViews>
    <sheetView showGridLines="0" zoomScaleNormal="100" workbookViewId="0">
      <selection activeCell="AA3" sqref="AA3"/>
    </sheetView>
  </sheetViews>
  <sheetFormatPr baseColWidth="10" defaultRowHeight="13.2" outlineLevelCol="1" x14ac:dyDescent="0.25"/>
  <cols>
    <col min="1" max="1" width="4" customWidth="1"/>
    <col min="2" max="2" width="6.33203125" customWidth="1"/>
    <col min="3" max="3" width="19.33203125" customWidth="1"/>
    <col min="4" max="4" width="15.109375" customWidth="1"/>
    <col min="5" max="5" width="4" customWidth="1"/>
    <col min="6" max="7" width="5.5546875" customWidth="1"/>
    <col min="8" max="8" width="4.109375" customWidth="1"/>
    <col min="9" max="10" width="5.5546875" customWidth="1"/>
    <col min="11" max="28" width="4" hidden="1" customWidth="1" outlineLevel="1"/>
    <col min="29" max="29" width="5.6640625" customWidth="1" collapsed="1"/>
    <col min="30" max="30" width="6.5546875" customWidth="1"/>
    <col min="31" max="31" width="5.33203125" customWidth="1"/>
    <col min="32" max="32" width="5" customWidth="1"/>
  </cols>
  <sheetData>
    <row r="1" spans="1:32" ht="47.4" x14ac:dyDescent="0.25">
      <c r="A1" s="58" t="s">
        <v>0</v>
      </c>
      <c r="B1" s="58" t="s">
        <v>3</v>
      </c>
      <c r="C1" s="59" t="s">
        <v>1</v>
      </c>
      <c r="D1" s="59" t="s">
        <v>2</v>
      </c>
      <c r="E1" s="58" t="s">
        <v>4</v>
      </c>
      <c r="F1" s="58" t="s">
        <v>4</v>
      </c>
      <c r="G1" s="58" t="s">
        <v>4</v>
      </c>
      <c r="H1" s="58" t="s">
        <v>4</v>
      </c>
      <c r="I1" s="58" t="s">
        <v>4</v>
      </c>
      <c r="J1" s="58" t="s">
        <v>4</v>
      </c>
      <c r="K1" s="58" t="s">
        <v>5</v>
      </c>
      <c r="L1" s="58" t="s">
        <v>5</v>
      </c>
      <c r="M1" s="58" t="s">
        <v>5</v>
      </c>
      <c r="N1" s="58" t="s">
        <v>5</v>
      </c>
      <c r="O1" s="58" t="s">
        <v>5</v>
      </c>
      <c r="P1" s="58" t="s">
        <v>5</v>
      </c>
      <c r="Q1" s="58" t="s">
        <v>5</v>
      </c>
      <c r="R1" s="58" t="s">
        <v>5</v>
      </c>
      <c r="S1" s="58" t="s">
        <v>5</v>
      </c>
      <c r="T1" s="58" t="s">
        <v>5</v>
      </c>
      <c r="U1" s="58" t="s">
        <v>5</v>
      </c>
      <c r="V1" s="58" t="s">
        <v>5</v>
      </c>
      <c r="W1" s="58" t="s">
        <v>5</v>
      </c>
      <c r="X1" s="58" t="s">
        <v>5</v>
      </c>
      <c r="Y1" s="58" t="s">
        <v>5</v>
      </c>
      <c r="Z1" s="58" t="s">
        <v>5</v>
      </c>
      <c r="AA1" s="58" t="s">
        <v>5</v>
      </c>
      <c r="AB1" s="58" t="s">
        <v>5</v>
      </c>
      <c r="AC1" s="60" t="s">
        <v>6</v>
      </c>
      <c r="AD1" s="68" t="s">
        <v>9</v>
      </c>
      <c r="AE1" s="58" t="s">
        <v>7</v>
      </c>
    </row>
    <row r="2" spans="1:32" ht="15.75" customHeight="1" x14ac:dyDescent="0.25">
      <c r="A2" s="61">
        <v>1</v>
      </c>
      <c r="B2" s="10">
        <f>VLOOKUP($A2,Gesamtwertung_4Teilnahmen!$A$2:$AB$116,B$45,FALSE)</f>
        <v>879</v>
      </c>
      <c r="C2" s="14" t="str">
        <f>VLOOKUP($A2,Gesamtwertung_4Teilnahmen!$A$2:$AB$116,C$45,FALSE)</f>
        <v xml:space="preserve">Oberndorfer Franz  </v>
      </c>
      <c r="D2" s="14" t="str">
        <f>VLOOKUP($A2,Gesamtwertung_4Teilnahmen!$A$2:$AB$116,D$45,FALSE)</f>
        <v>Lenzing</v>
      </c>
      <c r="E2" s="10">
        <f>VLOOKUP($A2,Gesamtwertung_4Teilnahmen!$A$2:$AB$116,E$45,FALSE)</f>
        <v>223</v>
      </c>
      <c r="F2" s="10">
        <f>VLOOKUP($A2,Gesamtwertung_4Teilnahmen!$A$2:$AB$116,F$45,FALSE)</f>
        <v>223</v>
      </c>
      <c r="G2" s="10">
        <f>VLOOKUP($A2,Gesamtwertung_4Teilnahmen!$A$2:$AB$116,G$45,FALSE)</f>
        <v>156</v>
      </c>
      <c r="H2" s="10">
        <f>VLOOKUP($A2,Gesamtwertung_4Teilnahmen!$A$2:$AB$116,H$45,FALSE)</f>
        <v>12</v>
      </c>
      <c r="I2" s="10">
        <f>VLOOKUP($A2,Gesamtwertung_4Teilnahmen!$A$2:$AB$116,I$45,FALSE)</f>
        <v>10</v>
      </c>
      <c r="J2" s="10">
        <f>VLOOKUP($A2,Gesamtwertung_4Teilnahmen!$A$2:$AB$116,J$45,FALSE)</f>
        <v>3</v>
      </c>
      <c r="K2" s="10">
        <f>VLOOKUP($A2,Gesamtwertung_4Teilnahmen!$A$2:$AB$116,K$45,FALSE)</f>
        <v>0</v>
      </c>
      <c r="L2" s="10">
        <f>VLOOKUP($A2,Gesamtwertung_4Teilnahmen!$A$2:$AB$116,L$45,FALSE)</f>
        <v>0</v>
      </c>
      <c r="M2" s="10">
        <f>VLOOKUP($A2,Gesamtwertung_4Teilnahmen!$A$2:$AB$116,M$45,FALSE)</f>
        <v>-0.01</v>
      </c>
      <c r="N2" s="10">
        <f>VLOOKUP($A2,Gesamtwertung_4Teilnahmen!$A$2:$AB$116,N$45,FALSE)</f>
        <v>-0.01</v>
      </c>
      <c r="O2" s="10">
        <f>VLOOKUP($A2,Gesamtwertung_4Teilnahmen!$A$2:$AB$116,O$45,FALSE)</f>
        <v>-0.01</v>
      </c>
      <c r="P2" s="10">
        <f>VLOOKUP($A2,Gesamtwertung_4Teilnahmen!$A$2:$AB$116,P$45,FALSE)</f>
        <v>-0.01</v>
      </c>
      <c r="Q2" s="10">
        <f>VLOOKUP($A2,Gesamtwertung_4Teilnahmen!$A$2:$AB$116,Q$45,FALSE)</f>
        <v>-0.01</v>
      </c>
      <c r="R2" s="10">
        <f>VLOOKUP($A2,Gesamtwertung_4Teilnahmen!$A$2:$AB$116,R$45,FALSE)</f>
        <v>-0.01</v>
      </c>
      <c r="S2" s="10">
        <f>VLOOKUP($A2,Gesamtwertung_4Teilnahmen!$A$2:$AB$116,S$45,FALSE)</f>
        <v>-0.01</v>
      </c>
      <c r="T2" s="10">
        <f>VLOOKUP($A2,Gesamtwertung_4Teilnahmen!$A$2:$AB$116,T$45,FALSE)</f>
        <v>-0.01</v>
      </c>
      <c r="U2" s="10">
        <f>VLOOKUP($A2,Gesamtwertung_4Teilnahmen!$A$2:$AB$116,U$45,FALSE)</f>
        <v>-0.01</v>
      </c>
      <c r="V2" s="10">
        <f>VLOOKUP($A2,Gesamtwertung_4Teilnahmen!$A$2:$AB$116,V$45,FALSE)</f>
        <v>-0.01</v>
      </c>
      <c r="W2" s="10">
        <f>VLOOKUP($A2,Gesamtwertung_4Teilnahmen!$A$2:$AB$116,W$45,FALSE)</f>
        <v>-0.01</v>
      </c>
      <c r="X2" s="10">
        <f>VLOOKUP($A2,Gesamtwertung_4Teilnahmen!$A$2:$AB$116,X$45,FALSE)</f>
        <v>-0.01</v>
      </c>
      <c r="Y2" s="10">
        <f>VLOOKUP($A2,Gesamtwertung_4Teilnahmen!$A$2:$AB$116,Y$45,FALSE)</f>
        <v>-0.01</v>
      </c>
      <c r="Z2" s="10">
        <f>VLOOKUP($A2,Gesamtwertung_4Teilnahmen!$A$2:$AB$116,Z$45,FALSE)</f>
        <v>68</v>
      </c>
      <c r="AA2" s="10">
        <f>VLOOKUP($A2,Gesamtwertung_4Teilnahmen!$A$2:$AB$116,AA$45,FALSE)</f>
        <v>695</v>
      </c>
      <c r="AB2" s="10">
        <f>VLOOKUP($A2,Gesamtwertung_4Teilnahmen!$A$2:$AB$116,AB$45,FALSE)</f>
        <v>9</v>
      </c>
      <c r="AC2" s="10" t="e">
        <f>VLOOKUP($A2,Gesamtwertung_4Teilnahmen!$A$2:$AB$116,AC$45,FALSE)</f>
        <v>#REF!</v>
      </c>
      <c r="AD2" s="67" t="e">
        <f>VLOOKUP($A2,Gesamtwertung_4Teilnahmen!$A$2:$AB$116,AD$45,FALSE)</f>
        <v>#REF!</v>
      </c>
      <c r="AE2" s="10" t="e">
        <f>VLOOKUP($A2,Gesamtwertung_4Teilnahmen!$A$2:$AB$116,AE$45,FALSE)</f>
        <v>#REF!</v>
      </c>
    </row>
    <row r="3" spans="1:32" ht="15.75" customHeight="1" x14ac:dyDescent="0.25">
      <c r="A3" s="62">
        <v>2</v>
      </c>
      <c r="B3" s="5">
        <f>VLOOKUP($A3,Gesamtwertung_4Teilnahmen!$A$2:$AB$116,B$45,FALSE)</f>
        <v>1056</v>
      </c>
      <c r="C3" s="11" t="str">
        <f>VLOOKUP($A3,Gesamtwertung_4Teilnahmen!$A$2:$AB$116,C$45,FALSE)</f>
        <v xml:space="preserve">Viehhauser Helmut  </v>
      </c>
      <c r="D3" s="11" t="str">
        <f>VLOOKUP($A3,Gesamtwertung_4Teilnahmen!$A$2:$AB$116,D$45,FALSE)</f>
        <v>St. Georgen b.Sbg.</v>
      </c>
      <c r="E3" s="10">
        <f>VLOOKUP($A3,Gesamtwertung_4Teilnahmen!$A$2:$AB$116,E$45,FALSE)</f>
        <v>180</v>
      </c>
      <c r="F3" s="10">
        <f>VLOOKUP($A3,Gesamtwertung_4Teilnahmen!$A$2:$AB$116,F$45,FALSE)</f>
        <v>156</v>
      </c>
      <c r="G3" s="10">
        <f>VLOOKUP($A3,Gesamtwertung_4Teilnahmen!$A$2:$AB$116,G$45,FALSE)</f>
        <v>147</v>
      </c>
      <c r="H3" s="10">
        <f>VLOOKUP($A3,Gesamtwertung_4Teilnahmen!$A$2:$AB$116,H$45,FALSE)</f>
        <v>131</v>
      </c>
      <c r="I3" s="10">
        <f>VLOOKUP($A3,Gesamtwertung_4Teilnahmen!$A$2:$AB$116,I$45,FALSE)</f>
        <v>24</v>
      </c>
      <c r="J3" s="10">
        <f>VLOOKUP($A3,Gesamtwertung_4Teilnahmen!$A$2:$AB$116,J$45,FALSE)</f>
        <v>14</v>
      </c>
      <c r="K3" s="10">
        <f>VLOOKUP($A3,Gesamtwertung_4Teilnahmen!$A$2:$AB$116,K$45,FALSE)</f>
        <v>8</v>
      </c>
      <c r="L3" s="10">
        <f>VLOOKUP($A3,Gesamtwertung_4Teilnahmen!$A$2:$AB$116,L$45,FALSE)</f>
        <v>4</v>
      </c>
      <c r="M3" s="10">
        <f>VLOOKUP($A3,Gesamtwertung_4Teilnahmen!$A$2:$AB$116,M$45,FALSE)</f>
        <v>-0.01</v>
      </c>
      <c r="N3" s="10">
        <f>VLOOKUP($A3,Gesamtwertung_4Teilnahmen!$A$2:$AB$116,N$45,FALSE)</f>
        <v>-0.01</v>
      </c>
      <c r="O3" s="10">
        <f>VLOOKUP($A3,Gesamtwertung_4Teilnahmen!$A$2:$AB$116,O$45,FALSE)</f>
        <v>-0.01</v>
      </c>
      <c r="P3" s="10">
        <f>VLOOKUP($A3,Gesamtwertung_4Teilnahmen!$A$2:$AB$116,P$45,FALSE)</f>
        <v>-0.01</v>
      </c>
      <c r="Q3" s="10">
        <f>VLOOKUP($A3,Gesamtwertung_4Teilnahmen!$A$2:$AB$116,Q$45,FALSE)</f>
        <v>-0.01</v>
      </c>
      <c r="R3" s="10">
        <f>VLOOKUP($A3,Gesamtwertung_4Teilnahmen!$A$2:$AB$116,R$45,FALSE)</f>
        <v>-0.01</v>
      </c>
      <c r="S3" s="10">
        <f>VLOOKUP($A3,Gesamtwertung_4Teilnahmen!$A$2:$AB$116,S$45,FALSE)</f>
        <v>-0.01</v>
      </c>
      <c r="T3" s="10">
        <f>VLOOKUP($A3,Gesamtwertung_4Teilnahmen!$A$2:$AB$116,T$45,FALSE)</f>
        <v>-0.01</v>
      </c>
      <c r="U3" s="10">
        <f>VLOOKUP($A3,Gesamtwertung_4Teilnahmen!$A$2:$AB$116,U$45,FALSE)</f>
        <v>-0.01</v>
      </c>
      <c r="V3" s="10">
        <f>VLOOKUP($A3,Gesamtwertung_4Teilnahmen!$A$2:$AB$116,V$45,FALSE)</f>
        <v>-0.01</v>
      </c>
      <c r="W3" s="10">
        <f>VLOOKUP($A3,Gesamtwertung_4Teilnahmen!$A$2:$AB$116,W$45,FALSE)</f>
        <v>-0.01</v>
      </c>
      <c r="X3" s="10">
        <f>VLOOKUP($A3,Gesamtwertung_4Teilnahmen!$A$2:$AB$116,X$45,FALSE)</f>
        <v>-0.01</v>
      </c>
      <c r="Y3" s="10">
        <f>VLOOKUP($A3,Gesamtwertung_4Teilnahmen!$A$2:$AB$116,Y$45,FALSE)</f>
        <v>-0.01</v>
      </c>
      <c r="Z3" s="10">
        <f>VLOOKUP($A3,Gesamtwertung_4Teilnahmen!$A$2:$AB$116,Z$45,FALSE)</f>
        <v>43</v>
      </c>
      <c r="AA3" s="10">
        <f>VLOOKUP($A3,Gesamtwertung_4Teilnahmen!$A$2:$AB$116,AA$45,FALSE)</f>
        <v>695</v>
      </c>
      <c r="AB3" s="10">
        <f>VLOOKUP($A3,Gesamtwertung_4Teilnahmen!$A$2:$AB$116,AB$45,FALSE)</f>
        <v>9</v>
      </c>
      <c r="AC3" s="10" t="e">
        <f>VLOOKUP($A3,Gesamtwertung_4Teilnahmen!$A$2:$AB$116,AC$45,FALSE)</f>
        <v>#REF!</v>
      </c>
      <c r="AD3" s="67" t="e">
        <f>VLOOKUP($A3,Gesamtwertung_4Teilnahmen!$A$2:$AB$116,AD$45,FALSE)</f>
        <v>#REF!</v>
      </c>
      <c r="AE3" s="10" t="e">
        <f>VLOOKUP($A3,Gesamtwertung_4Teilnahmen!$A$2:$AB$116,AE$45,FALSE)</f>
        <v>#REF!</v>
      </c>
    </row>
    <row r="4" spans="1:32" ht="15.75" customHeight="1" x14ac:dyDescent="0.25">
      <c r="A4" s="62">
        <v>3</v>
      </c>
      <c r="B4" s="5">
        <f>VLOOKUP($A4,Gesamtwertung_4Teilnahmen!$A$2:$AB$116,B$45,FALSE)</f>
        <v>919</v>
      </c>
      <c r="C4" s="11" t="str">
        <f>VLOOKUP($A4,Gesamtwertung_4Teilnahmen!$A$2:$AB$116,C$45,FALSE)</f>
        <v xml:space="preserve">Doppler Manfred  </v>
      </c>
      <c r="D4" s="11" t="str">
        <f>VLOOKUP($A4,Gesamtwertung_4Teilnahmen!$A$2:$AB$116,D$45,FALSE)</f>
        <v>Ampflwang i. H.</v>
      </c>
      <c r="E4" s="10">
        <f>VLOOKUP($A4,Gesamtwertung_4Teilnahmen!$A$2:$AB$116,E$45,FALSE)</f>
        <v>223</v>
      </c>
      <c r="F4" s="10">
        <f>VLOOKUP($A4,Gesamtwertung_4Teilnahmen!$A$2:$AB$116,F$45,FALSE)</f>
        <v>168</v>
      </c>
      <c r="G4" s="10">
        <f>VLOOKUP($A4,Gesamtwertung_4Teilnahmen!$A$2:$AB$116,G$45,FALSE)</f>
        <v>72</v>
      </c>
      <c r="H4" s="10">
        <f>VLOOKUP($A4,Gesamtwertung_4Teilnahmen!$A$2:$AB$116,H$45,FALSE)</f>
        <v>64</v>
      </c>
      <c r="I4" s="10">
        <f>VLOOKUP($A4,Gesamtwertung_4Teilnahmen!$A$2:$AB$116,I$45,FALSE)</f>
        <v>3</v>
      </c>
      <c r="J4" s="10">
        <f>VLOOKUP($A4,Gesamtwertung_4Teilnahmen!$A$2:$AB$116,J$45,FALSE)</f>
        <v>2</v>
      </c>
      <c r="K4" s="10">
        <f>VLOOKUP($A4,Gesamtwertung_4Teilnahmen!$A$2:$AB$116,K$45,FALSE)</f>
        <v>0</v>
      </c>
      <c r="L4" s="10">
        <f>VLOOKUP($A4,Gesamtwertung_4Teilnahmen!$A$2:$AB$116,L$45,FALSE)</f>
        <v>0</v>
      </c>
      <c r="M4" s="10">
        <f>VLOOKUP($A4,Gesamtwertung_4Teilnahmen!$A$2:$AB$116,M$45,FALSE)</f>
        <v>0</v>
      </c>
      <c r="N4" s="10">
        <f>VLOOKUP($A4,Gesamtwertung_4Teilnahmen!$A$2:$AB$116,N$45,FALSE)</f>
        <v>-0.01</v>
      </c>
      <c r="O4" s="10">
        <f>VLOOKUP($A4,Gesamtwertung_4Teilnahmen!$A$2:$AB$116,O$45,FALSE)</f>
        <v>-0.01</v>
      </c>
      <c r="P4" s="10">
        <f>VLOOKUP($A4,Gesamtwertung_4Teilnahmen!$A$2:$AB$116,P$45,FALSE)</f>
        <v>-0.01</v>
      </c>
      <c r="Q4" s="10">
        <f>VLOOKUP($A4,Gesamtwertung_4Teilnahmen!$A$2:$AB$116,Q$45,FALSE)</f>
        <v>-0.01</v>
      </c>
      <c r="R4" s="10">
        <f>VLOOKUP($A4,Gesamtwertung_4Teilnahmen!$A$2:$AB$116,R$45,FALSE)</f>
        <v>-0.01</v>
      </c>
      <c r="S4" s="10">
        <f>VLOOKUP($A4,Gesamtwertung_4Teilnahmen!$A$2:$AB$116,S$45,FALSE)</f>
        <v>-0.01</v>
      </c>
      <c r="T4" s="10">
        <f>VLOOKUP($A4,Gesamtwertung_4Teilnahmen!$A$2:$AB$116,T$45,FALSE)</f>
        <v>-0.01</v>
      </c>
      <c r="U4" s="10">
        <f>VLOOKUP($A4,Gesamtwertung_4Teilnahmen!$A$2:$AB$116,U$45,FALSE)</f>
        <v>-0.01</v>
      </c>
      <c r="V4" s="10">
        <f>VLOOKUP($A4,Gesamtwertung_4Teilnahmen!$A$2:$AB$116,V$45,FALSE)</f>
        <v>-0.01</v>
      </c>
      <c r="W4" s="10">
        <f>VLOOKUP($A4,Gesamtwertung_4Teilnahmen!$A$2:$AB$116,W$45,FALSE)</f>
        <v>-0.01</v>
      </c>
      <c r="X4" s="10">
        <f>VLOOKUP($A4,Gesamtwertung_4Teilnahmen!$A$2:$AB$116,X$45,FALSE)</f>
        <v>-0.01</v>
      </c>
      <c r="Y4" s="10">
        <f>VLOOKUP($A4,Gesamtwertung_4Teilnahmen!$A$2:$AB$116,Y$45,FALSE)</f>
        <v>-0.01</v>
      </c>
      <c r="Z4" s="10">
        <f>VLOOKUP($A4,Gesamtwertung_4Teilnahmen!$A$2:$AB$116,Z$45,FALSE)</f>
        <v>105</v>
      </c>
      <c r="AA4" s="10">
        <f>VLOOKUP($A4,Gesamtwertung_4Teilnahmen!$A$2:$AB$116,AA$45,FALSE)</f>
        <v>637</v>
      </c>
      <c r="AB4" s="10">
        <f>VLOOKUP($A4,Gesamtwertung_4Teilnahmen!$A$2:$AB$116,AB$45,FALSE)</f>
        <v>10</v>
      </c>
      <c r="AC4" s="10" t="e">
        <f>VLOOKUP($A4,Gesamtwertung_4Teilnahmen!$A$2:$AB$116,AC$45,FALSE)</f>
        <v>#REF!</v>
      </c>
      <c r="AD4" s="67" t="e">
        <f>VLOOKUP($A4,Gesamtwertung_4Teilnahmen!$A$2:$AB$116,AD$45,FALSE)</f>
        <v>#REF!</v>
      </c>
      <c r="AE4" s="10" t="e">
        <f>VLOOKUP($A4,Gesamtwertung_4Teilnahmen!$A$2:$AB$116,AE$45,FALSE)</f>
        <v>#REF!</v>
      </c>
    </row>
    <row r="5" spans="1:32" ht="15.75" customHeight="1" x14ac:dyDescent="0.25">
      <c r="A5" s="62">
        <v>4</v>
      </c>
      <c r="B5" s="5">
        <f>VLOOKUP($A5,Gesamtwertung_4Teilnahmen!$A$2:$AB$116,B$45,FALSE)</f>
        <v>1917</v>
      </c>
      <c r="C5" s="11" t="str">
        <f>VLOOKUP($A5,Gesamtwertung_4Teilnahmen!$A$2:$AB$116,C$45,FALSE)</f>
        <v xml:space="preserve">Hupf Siegfried  </v>
      </c>
      <c r="D5" s="11" t="str">
        <f>VLOOKUP($A5,Gesamtwertung_4Teilnahmen!$A$2:$AB$116,D$45,FALSE)</f>
        <v>Hallein</v>
      </c>
      <c r="E5" s="10">
        <f>VLOOKUP($A5,Gesamtwertung_4Teilnahmen!$A$2:$AB$116,E$45,FALSE)</f>
        <v>198</v>
      </c>
      <c r="F5" s="10">
        <f>VLOOKUP($A5,Gesamtwertung_4Teilnahmen!$A$2:$AB$116,F$45,FALSE)</f>
        <v>168</v>
      </c>
      <c r="G5" s="10">
        <f>VLOOKUP($A5,Gesamtwertung_4Teilnahmen!$A$2:$AB$116,G$45,FALSE)</f>
        <v>9</v>
      </c>
      <c r="H5" s="10">
        <f>VLOOKUP($A5,Gesamtwertung_4Teilnahmen!$A$2:$AB$116,H$45,FALSE)</f>
        <v>5</v>
      </c>
      <c r="I5" s="10">
        <f>VLOOKUP($A5,Gesamtwertung_4Teilnahmen!$A$2:$AB$116,I$45,FALSE)</f>
        <v>0</v>
      </c>
      <c r="J5" s="10">
        <f>VLOOKUP($A5,Gesamtwertung_4Teilnahmen!$A$2:$AB$116,J$45,FALSE)</f>
        <v>0</v>
      </c>
      <c r="K5" s="10">
        <f>VLOOKUP($A5,Gesamtwertung_4Teilnahmen!$A$2:$AB$116,K$45,FALSE)</f>
        <v>-0.01</v>
      </c>
      <c r="L5" s="10">
        <f>VLOOKUP($A5,Gesamtwertung_4Teilnahmen!$A$2:$AB$116,L$45,FALSE)</f>
        <v>-0.01</v>
      </c>
      <c r="M5" s="10">
        <f>VLOOKUP($A5,Gesamtwertung_4Teilnahmen!$A$2:$AB$116,M$45,FALSE)</f>
        <v>-0.01</v>
      </c>
      <c r="N5" s="10">
        <f>VLOOKUP($A5,Gesamtwertung_4Teilnahmen!$A$2:$AB$116,N$45,FALSE)</f>
        <v>-0.01</v>
      </c>
      <c r="O5" s="10">
        <f>VLOOKUP($A5,Gesamtwertung_4Teilnahmen!$A$2:$AB$116,O$45,FALSE)</f>
        <v>-0.01</v>
      </c>
      <c r="P5" s="10">
        <f>VLOOKUP($A5,Gesamtwertung_4Teilnahmen!$A$2:$AB$116,P$45,FALSE)</f>
        <v>-0.01</v>
      </c>
      <c r="Q5" s="10">
        <f>VLOOKUP($A5,Gesamtwertung_4Teilnahmen!$A$2:$AB$116,Q$45,FALSE)</f>
        <v>-0.01</v>
      </c>
      <c r="R5" s="10">
        <f>VLOOKUP($A5,Gesamtwertung_4Teilnahmen!$A$2:$AB$116,R$45,FALSE)</f>
        <v>-0.01</v>
      </c>
      <c r="S5" s="10">
        <f>VLOOKUP($A5,Gesamtwertung_4Teilnahmen!$A$2:$AB$116,S$45,FALSE)</f>
        <v>-0.01</v>
      </c>
      <c r="T5" s="10">
        <f>VLOOKUP($A5,Gesamtwertung_4Teilnahmen!$A$2:$AB$116,T$45,FALSE)</f>
        <v>-0.01</v>
      </c>
      <c r="U5" s="10">
        <f>VLOOKUP($A5,Gesamtwertung_4Teilnahmen!$A$2:$AB$116,U$45,FALSE)</f>
        <v>-0.01</v>
      </c>
      <c r="V5" s="10">
        <f>VLOOKUP($A5,Gesamtwertung_4Teilnahmen!$A$2:$AB$116,V$45,FALSE)</f>
        <v>-0.01</v>
      </c>
      <c r="W5" s="10">
        <f>VLOOKUP($A5,Gesamtwertung_4Teilnahmen!$A$2:$AB$116,W$45,FALSE)</f>
        <v>-0.01</v>
      </c>
      <c r="X5" s="10">
        <f>VLOOKUP($A5,Gesamtwertung_4Teilnahmen!$A$2:$AB$116,X$45,FALSE)</f>
        <v>-0.01</v>
      </c>
      <c r="Y5" s="10">
        <f>VLOOKUP($A5,Gesamtwertung_4Teilnahmen!$A$2:$AB$116,Y$45,FALSE)</f>
        <v>-0.01</v>
      </c>
      <c r="Z5" s="10">
        <f>VLOOKUP($A5,Gesamtwertung_4Teilnahmen!$A$2:$AB$116,Z$45,FALSE)</f>
        <v>223</v>
      </c>
      <c r="AA5" s="10">
        <f>VLOOKUP($A5,Gesamtwertung_4Teilnahmen!$A$2:$AB$116,AA$45,FALSE)</f>
        <v>603</v>
      </c>
      <c r="AB5" s="10">
        <f>VLOOKUP($A5,Gesamtwertung_4Teilnahmen!$A$2:$AB$116,AB$45,FALSE)</f>
        <v>7</v>
      </c>
      <c r="AC5" s="10" t="e">
        <f>VLOOKUP($A5,Gesamtwertung_4Teilnahmen!$A$2:$AB$116,AC$45,FALSE)</f>
        <v>#REF!</v>
      </c>
      <c r="AD5" s="67" t="e">
        <f>VLOOKUP($A5,Gesamtwertung_4Teilnahmen!$A$2:$AB$116,AD$45,FALSE)</f>
        <v>#REF!</v>
      </c>
      <c r="AE5" s="10" t="e">
        <f>VLOOKUP($A5,Gesamtwertung_4Teilnahmen!$A$2:$AB$116,AE$45,FALSE)</f>
        <v>#REF!</v>
      </c>
    </row>
    <row r="6" spans="1:32" ht="15.75" customHeight="1" x14ac:dyDescent="0.25">
      <c r="A6" s="62">
        <v>5</v>
      </c>
      <c r="B6" s="5">
        <f>VLOOKUP($A6,Gesamtwertung_4Teilnahmen!$A$2:$AB$116,B$45,FALSE)</f>
        <v>835</v>
      </c>
      <c r="C6" s="11" t="str">
        <f>VLOOKUP($A6,Gesamtwertung_4Teilnahmen!$A$2:$AB$116,C$45,FALSE)</f>
        <v xml:space="preserve">Rohrmoser Balthasar  </v>
      </c>
      <c r="D6" s="11" t="str">
        <f>VLOOKUP($A6,Gesamtwertung_4Teilnahmen!$A$2:$AB$116,D$45,FALSE)</f>
        <v>Wals b.Sbg.</v>
      </c>
      <c r="E6" s="10">
        <f>VLOOKUP($A6,Gesamtwertung_4Teilnahmen!$A$2:$AB$116,E$45,FALSE)</f>
        <v>198</v>
      </c>
      <c r="F6" s="10">
        <f>VLOOKUP($A6,Gesamtwertung_4Teilnahmen!$A$2:$AB$116,F$45,FALSE)</f>
        <v>117</v>
      </c>
      <c r="G6" s="10">
        <f>VLOOKUP($A6,Gesamtwertung_4Teilnahmen!$A$2:$AB$116,G$45,FALSE)</f>
        <v>110</v>
      </c>
      <c r="H6" s="10">
        <f>VLOOKUP($A6,Gesamtwertung_4Teilnahmen!$A$2:$AB$116,H$45,FALSE)</f>
        <v>85</v>
      </c>
      <c r="I6" s="10">
        <f>VLOOKUP($A6,Gesamtwertung_4Teilnahmen!$A$2:$AB$116,I$45,FALSE)</f>
        <v>49</v>
      </c>
      <c r="J6" s="10">
        <f>VLOOKUP($A6,Gesamtwertung_4Teilnahmen!$A$2:$AB$116,J$45,FALSE)</f>
        <v>6</v>
      </c>
      <c r="K6" s="10">
        <f>VLOOKUP($A6,Gesamtwertung_4Teilnahmen!$A$2:$AB$116,K$45,FALSE)</f>
        <v>1</v>
      </c>
      <c r="L6" s="10">
        <f>VLOOKUP($A6,Gesamtwertung_4Teilnahmen!$A$2:$AB$116,L$45,FALSE)</f>
        <v>0</v>
      </c>
      <c r="M6" s="10">
        <f>VLOOKUP($A6,Gesamtwertung_4Teilnahmen!$A$2:$AB$116,M$45,FALSE)</f>
        <v>0</v>
      </c>
      <c r="N6" s="10">
        <f>VLOOKUP($A6,Gesamtwertung_4Teilnahmen!$A$2:$AB$116,N$45,FALSE)</f>
        <v>-0.01</v>
      </c>
      <c r="O6" s="10">
        <f>VLOOKUP($A6,Gesamtwertung_4Teilnahmen!$A$2:$AB$116,O$45,FALSE)</f>
        <v>-0.01</v>
      </c>
      <c r="P6" s="10">
        <f>VLOOKUP($A6,Gesamtwertung_4Teilnahmen!$A$2:$AB$116,P$45,FALSE)</f>
        <v>-0.01</v>
      </c>
      <c r="Q6" s="10">
        <f>VLOOKUP($A6,Gesamtwertung_4Teilnahmen!$A$2:$AB$116,Q$45,FALSE)</f>
        <v>-0.01</v>
      </c>
      <c r="R6" s="10">
        <f>VLOOKUP($A6,Gesamtwertung_4Teilnahmen!$A$2:$AB$116,R$45,FALSE)</f>
        <v>-0.01</v>
      </c>
      <c r="S6" s="10">
        <f>VLOOKUP($A6,Gesamtwertung_4Teilnahmen!$A$2:$AB$116,S$45,FALSE)</f>
        <v>-0.01</v>
      </c>
      <c r="T6" s="10">
        <f>VLOOKUP($A6,Gesamtwertung_4Teilnahmen!$A$2:$AB$116,T$45,FALSE)</f>
        <v>-0.01</v>
      </c>
      <c r="U6" s="10">
        <f>VLOOKUP($A6,Gesamtwertung_4Teilnahmen!$A$2:$AB$116,U$45,FALSE)</f>
        <v>-0.01</v>
      </c>
      <c r="V6" s="10">
        <f>VLOOKUP($A6,Gesamtwertung_4Teilnahmen!$A$2:$AB$116,V$45,FALSE)</f>
        <v>-0.01</v>
      </c>
      <c r="W6" s="10">
        <f>VLOOKUP($A6,Gesamtwertung_4Teilnahmen!$A$2:$AB$116,W$45,FALSE)</f>
        <v>-0.01</v>
      </c>
      <c r="X6" s="10">
        <f>VLOOKUP($A6,Gesamtwertung_4Teilnahmen!$A$2:$AB$116,X$45,FALSE)</f>
        <v>-0.01</v>
      </c>
      <c r="Y6" s="10">
        <f>VLOOKUP($A6,Gesamtwertung_4Teilnahmen!$A$2:$AB$116,Y$45,FALSE)</f>
        <v>-0.01</v>
      </c>
      <c r="Z6" s="10">
        <f>VLOOKUP($A6,Gesamtwertung_4Teilnahmen!$A$2:$AB$116,Z$45,FALSE)</f>
        <v>0</v>
      </c>
      <c r="AA6" s="10">
        <f>VLOOKUP($A6,Gesamtwertung_4Teilnahmen!$A$2:$AB$116,AA$45,FALSE)</f>
        <v>565</v>
      </c>
      <c r="AB6" s="10">
        <f>VLOOKUP($A6,Gesamtwertung_4Teilnahmen!$A$2:$AB$116,AB$45,FALSE)</f>
        <v>10</v>
      </c>
      <c r="AC6" s="10" t="e">
        <f>VLOOKUP($A6,Gesamtwertung_4Teilnahmen!$A$2:$AB$116,AC$45,FALSE)</f>
        <v>#REF!</v>
      </c>
      <c r="AD6" s="67" t="e">
        <f>VLOOKUP($A6,Gesamtwertung_4Teilnahmen!$A$2:$AB$116,AD$45,FALSE)</f>
        <v>#REF!</v>
      </c>
      <c r="AE6" s="10" t="e">
        <f>VLOOKUP($A6,Gesamtwertung_4Teilnahmen!$A$2:$AB$116,AE$45,FALSE)</f>
        <v>#REF!</v>
      </c>
    </row>
    <row r="7" spans="1:32" ht="15.75" customHeight="1" x14ac:dyDescent="0.25">
      <c r="A7" s="62">
        <v>6</v>
      </c>
      <c r="B7" s="5">
        <f>VLOOKUP($A7,Gesamtwertung_4Teilnahmen!$A$2:$AB$116,B$45,FALSE)</f>
        <v>2399</v>
      </c>
      <c r="C7" s="11" t="str">
        <f>VLOOKUP($A7,Gesamtwertung_4Teilnahmen!$A$2:$AB$116,C$45,FALSE)</f>
        <v xml:space="preserve">Mayer Christian  </v>
      </c>
      <c r="D7" s="11" t="str">
        <f>VLOOKUP($A7,Gesamtwertung_4Teilnahmen!$A$2:$AB$116,D$45,FALSE)</f>
        <v>Hohenzell</v>
      </c>
      <c r="E7" s="10">
        <f>VLOOKUP($A7,Gesamtwertung_4Teilnahmen!$A$2:$AB$116,E$45,FALSE)</f>
        <v>223</v>
      </c>
      <c r="F7" s="10">
        <f>VLOOKUP($A7,Gesamtwertung_4Teilnahmen!$A$2:$AB$116,F$45,FALSE)</f>
        <v>110</v>
      </c>
      <c r="G7" s="10">
        <f>VLOOKUP($A7,Gesamtwertung_4Teilnahmen!$A$2:$AB$116,G$45,FALSE)</f>
        <v>105</v>
      </c>
      <c r="H7" s="10">
        <f>VLOOKUP($A7,Gesamtwertung_4Teilnahmen!$A$2:$AB$116,H$45,FALSE)</f>
        <v>40</v>
      </c>
      <c r="I7" s="10">
        <f>VLOOKUP($A7,Gesamtwertung_4Teilnahmen!$A$2:$AB$116,I$45,FALSE)</f>
        <v>26</v>
      </c>
      <c r="J7" s="10">
        <f>VLOOKUP($A7,Gesamtwertung_4Teilnahmen!$A$2:$AB$116,J$45,FALSE)</f>
        <v>18</v>
      </c>
      <c r="K7" s="10">
        <f>VLOOKUP($A7,Gesamtwertung_4Teilnahmen!$A$2:$AB$116,K$45,FALSE)</f>
        <v>9</v>
      </c>
      <c r="L7" s="10">
        <f>VLOOKUP($A7,Gesamtwertung_4Teilnahmen!$A$2:$AB$116,L$45,FALSE)</f>
        <v>0</v>
      </c>
      <c r="M7" s="10">
        <f>VLOOKUP($A7,Gesamtwertung_4Teilnahmen!$A$2:$AB$116,M$45,FALSE)</f>
        <v>-0.01</v>
      </c>
      <c r="N7" s="10">
        <f>VLOOKUP($A7,Gesamtwertung_4Teilnahmen!$A$2:$AB$116,N$45,FALSE)</f>
        <v>-0.01</v>
      </c>
      <c r="O7" s="10">
        <f>VLOOKUP($A7,Gesamtwertung_4Teilnahmen!$A$2:$AB$116,O$45,FALSE)</f>
        <v>-0.01</v>
      </c>
      <c r="P7" s="10">
        <f>VLOOKUP($A7,Gesamtwertung_4Teilnahmen!$A$2:$AB$116,P$45,FALSE)</f>
        <v>-0.01</v>
      </c>
      <c r="Q7" s="10">
        <f>VLOOKUP($A7,Gesamtwertung_4Teilnahmen!$A$2:$AB$116,Q$45,FALSE)</f>
        <v>-0.01</v>
      </c>
      <c r="R7" s="10">
        <f>VLOOKUP($A7,Gesamtwertung_4Teilnahmen!$A$2:$AB$116,R$45,FALSE)</f>
        <v>-0.01</v>
      </c>
      <c r="S7" s="10">
        <f>VLOOKUP($A7,Gesamtwertung_4Teilnahmen!$A$2:$AB$116,S$45,FALSE)</f>
        <v>-0.01</v>
      </c>
      <c r="T7" s="10">
        <f>VLOOKUP($A7,Gesamtwertung_4Teilnahmen!$A$2:$AB$116,T$45,FALSE)</f>
        <v>-0.01</v>
      </c>
      <c r="U7" s="10">
        <f>VLOOKUP($A7,Gesamtwertung_4Teilnahmen!$A$2:$AB$116,U$45,FALSE)</f>
        <v>-0.01</v>
      </c>
      <c r="V7" s="10">
        <f>VLOOKUP($A7,Gesamtwertung_4Teilnahmen!$A$2:$AB$116,V$45,FALSE)</f>
        <v>-0.01</v>
      </c>
      <c r="W7" s="10">
        <f>VLOOKUP($A7,Gesamtwertung_4Teilnahmen!$A$2:$AB$116,W$45,FALSE)</f>
        <v>-0.01</v>
      </c>
      <c r="X7" s="10">
        <f>VLOOKUP($A7,Gesamtwertung_4Teilnahmen!$A$2:$AB$116,X$45,FALSE)</f>
        <v>-0.01</v>
      </c>
      <c r="Y7" s="10">
        <f>VLOOKUP($A7,Gesamtwertung_4Teilnahmen!$A$2:$AB$116,Y$45,FALSE)</f>
        <v>-0.01</v>
      </c>
      <c r="Z7" s="10">
        <f>VLOOKUP($A7,Gesamtwertung_4Teilnahmen!$A$2:$AB$116,Z$45,FALSE)</f>
        <v>0</v>
      </c>
      <c r="AA7" s="10">
        <f>VLOOKUP($A7,Gesamtwertung_4Teilnahmen!$A$2:$AB$116,AA$45,FALSE)</f>
        <v>522</v>
      </c>
      <c r="AB7" s="10">
        <f>VLOOKUP($A7,Gesamtwertung_4Teilnahmen!$A$2:$AB$116,AB$45,FALSE)</f>
        <v>9</v>
      </c>
      <c r="AC7" s="10" t="e">
        <f>VLOOKUP($A7,Gesamtwertung_4Teilnahmen!$A$2:$AB$116,AC$45,FALSE)</f>
        <v>#REF!</v>
      </c>
      <c r="AD7" s="67" t="e">
        <f>VLOOKUP($A7,Gesamtwertung_4Teilnahmen!$A$2:$AB$116,AD$45,FALSE)</f>
        <v>#REF!</v>
      </c>
      <c r="AE7" s="10" t="e">
        <f>VLOOKUP($A7,Gesamtwertung_4Teilnahmen!$A$2:$AB$116,AE$45,FALSE)</f>
        <v>#REF!</v>
      </c>
    </row>
    <row r="8" spans="1:32" ht="15.75" customHeight="1" x14ac:dyDescent="0.25">
      <c r="A8" s="62">
        <v>7</v>
      </c>
      <c r="B8" s="5">
        <f>VLOOKUP($A8,Gesamtwertung_4Teilnahmen!$A$2:$AB$116,B$45,FALSE)</f>
        <v>784</v>
      </c>
      <c r="C8" s="11" t="str">
        <f>VLOOKUP($A8,Gesamtwertung_4Teilnahmen!$A$2:$AB$116,C$45,FALSE)</f>
        <v xml:space="preserve">Greisinger Engelbert  </v>
      </c>
      <c r="D8" s="11" t="str">
        <f>VLOOKUP($A8,Gesamtwertung_4Teilnahmen!$A$2:$AB$116,D$45,FALSE)</f>
        <v>Frankenmarkt</v>
      </c>
      <c r="E8" s="10">
        <f>VLOOKUP($A8,Gesamtwertung_4Teilnahmen!$A$2:$AB$116,E$45,FALSE)</f>
        <v>131</v>
      </c>
      <c r="F8" s="10">
        <f>VLOOKUP($A8,Gesamtwertung_4Teilnahmen!$A$2:$AB$116,F$45,FALSE)</f>
        <v>124</v>
      </c>
      <c r="G8" s="10">
        <f>VLOOKUP($A8,Gesamtwertung_4Teilnahmen!$A$2:$AB$116,G$45,FALSE)</f>
        <v>110</v>
      </c>
      <c r="H8" s="10">
        <f>VLOOKUP($A8,Gesamtwertung_4Teilnahmen!$A$2:$AB$116,H$45,FALSE)</f>
        <v>110</v>
      </c>
      <c r="I8" s="10">
        <f>VLOOKUP($A8,Gesamtwertung_4Teilnahmen!$A$2:$AB$116,I$45,FALSE)</f>
        <v>31</v>
      </c>
      <c r="J8" s="10">
        <f>VLOOKUP($A8,Gesamtwertung_4Teilnahmen!$A$2:$AB$116,J$45,FALSE)</f>
        <v>10</v>
      </c>
      <c r="K8" s="10">
        <f>VLOOKUP($A8,Gesamtwertung_4Teilnahmen!$A$2:$AB$116,K$45,FALSE)</f>
        <v>8</v>
      </c>
      <c r="L8" s="10">
        <f>VLOOKUP($A8,Gesamtwertung_4Teilnahmen!$A$2:$AB$116,L$45,FALSE)</f>
        <v>0</v>
      </c>
      <c r="M8" s="10">
        <f>VLOOKUP($A8,Gesamtwertung_4Teilnahmen!$A$2:$AB$116,M$45,FALSE)</f>
        <v>0</v>
      </c>
      <c r="N8" s="10">
        <f>VLOOKUP($A8,Gesamtwertung_4Teilnahmen!$A$2:$AB$116,N$45,FALSE)</f>
        <v>-0.01</v>
      </c>
      <c r="O8" s="10">
        <f>VLOOKUP($A8,Gesamtwertung_4Teilnahmen!$A$2:$AB$116,O$45,FALSE)</f>
        <v>-0.01</v>
      </c>
      <c r="P8" s="10">
        <f>VLOOKUP($A8,Gesamtwertung_4Teilnahmen!$A$2:$AB$116,P$45,FALSE)</f>
        <v>-0.01</v>
      </c>
      <c r="Q8" s="10">
        <f>VLOOKUP($A8,Gesamtwertung_4Teilnahmen!$A$2:$AB$116,Q$45,FALSE)</f>
        <v>-0.01</v>
      </c>
      <c r="R8" s="10">
        <f>VLOOKUP($A8,Gesamtwertung_4Teilnahmen!$A$2:$AB$116,R$45,FALSE)</f>
        <v>-0.01</v>
      </c>
      <c r="S8" s="10">
        <f>VLOOKUP($A8,Gesamtwertung_4Teilnahmen!$A$2:$AB$116,S$45,FALSE)</f>
        <v>-0.01</v>
      </c>
      <c r="T8" s="10">
        <f>VLOOKUP($A8,Gesamtwertung_4Teilnahmen!$A$2:$AB$116,T$45,FALSE)</f>
        <v>-0.01</v>
      </c>
      <c r="U8" s="10">
        <f>VLOOKUP($A8,Gesamtwertung_4Teilnahmen!$A$2:$AB$116,U$45,FALSE)</f>
        <v>-0.01</v>
      </c>
      <c r="V8" s="10">
        <f>VLOOKUP($A8,Gesamtwertung_4Teilnahmen!$A$2:$AB$116,V$45,FALSE)</f>
        <v>-0.01</v>
      </c>
      <c r="W8" s="10">
        <f>VLOOKUP($A8,Gesamtwertung_4Teilnahmen!$A$2:$AB$116,W$45,FALSE)</f>
        <v>-0.01</v>
      </c>
      <c r="X8" s="10">
        <f>VLOOKUP($A8,Gesamtwertung_4Teilnahmen!$A$2:$AB$116,X$45,FALSE)</f>
        <v>-0.01</v>
      </c>
      <c r="Y8" s="10">
        <f>VLOOKUP($A8,Gesamtwertung_4Teilnahmen!$A$2:$AB$116,Y$45,FALSE)</f>
        <v>-0.01</v>
      </c>
      <c r="Z8" s="10">
        <f>VLOOKUP($A8,Gesamtwertung_4Teilnahmen!$A$2:$AB$116,Z$45,FALSE)</f>
        <v>0</v>
      </c>
      <c r="AA8" s="10">
        <f>VLOOKUP($A8,Gesamtwertung_4Teilnahmen!$A$2:$AB$116,AA$45,FALSE)</f>
        <v>516</v>
      </c>
      <c r="AB8" s="10">
        <f>VLOOKUP($A8,Gesamtwertung_4Teilnahmen!$A$2:$AB$116,AB$45,FALSE)</f>
        <v>10</v>
      </c>
      <c r="AC8" s="10" t="e">
        <f>VLOOKUP($A8,Gesamtwertung_4Teilnahmen!$A$2:$AB$116,AC$45,FALSE)</f>
        <v>#REF!</v>
      </c>
      <c r="AD8" s="67" t="e">
        <f>VLOOKUP($A8,Gesamtwertung_4Teilnahmen!$A$2:$AB$116,AD$45,FALSE)</f>
        <v>#REF!</v>
      </c>
      <c r="AE8" s="10" t="e">
        <f>VLOOKUP($A8,Gesamtwertung_4Teilnahmen!$A$2:$AB$116,AE$45,FALSE)</f>
        <v>#REF!</v>
      </c>
    </row>
    <row r="9" spans="1:32" ht="15.75" customHeight="1" x14ac:dyDescent="0.25">
      <c r="A9" s="62">
        <v>8</v>
      </c>
      <c r="B9" s="5">
        <f>VLOOKUP($A9,Gesamtwertung_4Teilnahmen!$A$2:$AB$116,B$45,FALSE)</f>
        <v>1616</v>
      </c>
      <c r="C9" s="11" t="str">
        <f>VLOOKUP($A9,Gesamtwertung_4Teilnahmen!$A$2:$AB$116,C$45,FALSE)</f>
        <v xml:space="preserve">Wenninger Josef  </v>
      </c>
      <c r="D9" s="11" t="str">
        <f>VLOOKUP($A9,Gesamtwertung_4Teilnahmen!$A$2:$AB$116,D$45,FALSE)</f>
        <v>Zell am Pettenfirst</v>
      </c>
      <c r="E9" s="10">
        <f>VLOOKUP($A9,Gesamtwertung_4Teilnahmen!$A$2:$AB$116,E$45,FALSE)</f>
        <v>124</v>
      </c>
      <c r="F9" s="10">
        <f>VLOOKUP($A9,Gesamtwertung_4Teilnahmen!$A$2:$AB$116,F$45,FALSE)</f>
        <v>105</v>
      </c>
      <c r="G9" s="10">
        <f>VLOOKUP($A9,Gesamtwertung_4Teilnahmen!$A$2:$AB$116,G$45,FALSE)</f>
        <v>95</v>
      </c>
      <c r="H9" s="10">
        <f>VLOOKUP($A9,Gesamtwertung_4Teilnahmen!$A$2:$AB$116,H$45,FALSE)</f>
        <v>31</v>
      </c>
      <c r="I9" s="10">
        <f>VLOOKUP($A9,Gesamtwertung_4Teilnahmen!$A$2:$AB$116,I$45,FALSE)</f>
        <v>20</v>
      </c>
      <c r="J9" s="10">
        <f>VLOOKUP($A9,Gesamtwertung_4Teilnahmen!$A$2:$AB$116,J$45,FALSE)</f>
        <v>12</v>
      </c>
      <c r="K9" s="10">
        <f>VLOOKUP($A9,Gesamtwertung_4Teilnahmen!$A$2:$AB$116,K$45,FALSE)</f>
        <v>4</v>
      </c>
      <c r="L9" s="10">
        <f>VLOOKUP($A9,Gesamtwertung_4Teilnahmen!$A$2:$AB$116,L$45,FALSE)</f>
        <v>0</v>
      </c>
      <c r="M9" s="10">
        <f>VLOOKUP($A9,Gesamtwertung_4Teilnahmen!$A$2:$AB$116,M$45,FALSE)</f>
        <v>0</v>
      </c>
      <c r="N9" s="10">
        <f>VLOOKUP($A9,Gesamtwertung_4Teilnahmen!$A$2:$AB$116,N$45,FALSE)</f>
        <v>-0.01</v>
      </c>
      <c r="O9" s="10">
        <f>VLOOKUP($A9,Gesamtwertung_4Teilnahmen!$A$2:$AB$116,O$45,FALSE)</f>
        <v>-0.01</v>
      </c>
      <c r="P9" s="10">
        <f>VLOOKUP($A9,Gesamtwertung_4Teilnahmen!$A$2:$AB$116,P$45,FALSE)</f>
        <v>-0.01</v>
      </c>
      <c r="Q9" s="10">
        <f>VLOOKUP($A9,Gesamtwertung_4Teilnahmen!$A$2:$AB$116,Q$45,FALSE)</f>
        <v>-0.01</v>
      </c>
      <c r="R9" s="10">
        <f>VLOOKUP($A9,Gesamtwertung_4Teilnahmen!$A$2:$AB$116,R$45,FALSE)</f>
        <v>-0.01</v>
      </c>
      <c r="S9" s="10">
        <f>VLOOKUP($A9,Gesamtwertung_4Teilnahmen!$A$2:$AB$116,S$45,FALSE)</f>
        <v>-0.01</v>
      </c>
      <c r="T9" s="10">
        <f>VLOOKUP($A9,Gesamtwertung_4Teilnahmen!$A$2:$AB$116,T$45,FALSE)</f>
        <v>-0.01</v>
      </c>
      <c r="U9" s="10">
        <f>VLOOKUP($A9,Gesamtwertung_4Teilnahmen!$A$2:$AB$116,U$45,FALSE)</f>
        <v>-0.01</v>
      </c>
      <c r="V9" s="10">
        <f>VLOOKUP($A9,Gesamtwertung_4Teilnahmen!$A$2:$AB$116,V$45,FALSE)</f>
        <v>-0.01</v>
      </c>
      <c r="W9" s="10">
        <f>VLOOKUP($A9,Gesamtwertung_4Teilnahmen!$A$2:$AB$116,W$45,FALSE)</f>
        <v>-0.01</v>
      </c>
      <c r="X9" s="10">
        <f>VLOOKUP($A9,Gesamtwertung_4Teilnahmen!$A$2:$AB$116,X$45,FALSE)</f>
        <v>-0.01</v>
      </c>
      <c r="Y9" s="10">
        <f>VLOOKUP($A9,Gesamtwertung_4Teilnahmen!$A$2:$AB$116,Y$45,FALSE)</f>
        <v>-0.01</v>
      </c>
      <c r="Z9" s="10">
        <f>VLOOKUP($A9,Gesamtwertung_4Teilnahmen!$A$2:$AB$116,Z$45,FALSE)</f>
        <v>117</v>
      </c>
      <c r="AA9" s="10">
        <f>VLOOKUP($A9,Gesamtwertung_4Teilnahmen!$A$2:$AB$116,AA$45,FALSE)</f>
        <v>504</v>
      </c>
      <c r="AB9" s="10">
        <f>VLOOKUP($A9,Gesamtwertung_4Teilnahmen!$A$2:$AB$116,AB$45,FALSE)</f>
        <v>10</v>
      </c>
      <c r="AC9" s="10" t="e">
        <f>VLOOKUP($A9,Gesamtwertung_4Teilnahmen!$A$2:$AB$116,AC$45,FALSE)</f>
        <v>#REF!</v>
      </c>
      <c r="AD9" s="67" t="e">
        <f>VLOOKUP($A9,Gesamtwertung_4Teilnahmen!$A$2:$AB$116,AD$45,FALSE)</f>
        <v>#REF!</v>
      </c>
      <c r="AE9" s="10" t="e">
        <f>VLOOKUP($A9,Gesamtwertung_4Teilnahmen!$A$2:$AB$116,AE$45,FALSE)</f>
        <v>#REF!</v>
      </c>
    </row>
    <row r="10" spans="1:32" ht="15.75" customHeight="1" x14ac:dyDescent="0.25">
      <c r="A10" s="62">
        <v>9</v>
      </c>
      <c r="B10" s="5">
        <f>VLOOKUP($A10,Gesamtwertung_4Teilnahmen!$A$2:$AB$116,B$45,FALSE)</f>
        <v>2680</v>
      </c>
      <c r="C10" s="11" t="str">
        <f>VLOOKUP($A10,Gesamtwertung_4Teilnahmen!$A$2:$AB$116,C$45,FALSE)</f>
        <v xml:space="preserve">Moser Günter  </v>
      </c>
      <c r="D10" s="11" t="str">
        <f>VLOOKUP($A10,Gesamtwertung_4Teilnahmen!$A$2:$AB$116,D$45,FALSE)</f>
        <v>Steinerkirchen / Traun</v>
      </c>
      <c r="E10" s="10">
        <f>VLOOKUP($A10,Gesamtwertung_4Teilnahmen!$A$2:$AB$116,E$45,FALSE)</f>
        <v>147</v>
      </c>
      <c r="F10" s="10">
        <f>VLOOKUP($A10,Gesamtwertung_4Teilnahmen!$A$2:$AB$116,F$45,FALSE)</f>
        <v>100</v>
      </c>
      <c r="G10" s="10">
        <f>VLOOKUP($A10,Gesamtwertung_4Teilnahmen!$A$2:$AB$116,G$45,FALSE)</f>
        <v>80</v>
      </c>
      <c r="H10" s="10">
        <f>VLOOKUP($A10,Gesamtwertung_4Teilnahmen!$A$2:$AB$116,H$45,FALSE)</f>
        <v>43</v>
      </c>
      <c r="I10" s="10">
        <f>VLOOKUP($A10,Gesamtwertung_4Teilnahmen!$A$2:$AB$116,I$45,FALSE)</f>
        <v>24</v>
      </c>
      <c r="J10" s="10">
        <f>VLOOKUP($A10,Gesamtwertung_4Teilnahmen!$A$2:$AB$116,J$45,FALSE)</f>
        <v>12</v>
      </c>
      <c r="K10" s="10">
        <f>VLOOKUP($A10,Gesamtwertung_4Teilnahmen!$A$2:$AB$116,K$45,FALSE)</f>
        <v>-0.01</v>
      </c>
      <c r="L10" s="10">
        <f>VLOOKUP($A10,Gesamtwertung_4Teilnahmen!$A$2:$AB$116,L$45,FALSE)</f>
        <v>-0.01</v>
      </c>
      <c r="M10" s="10">
        <f>VLOOKUP($A10,Gesamtwertung_4Teilnahmen!$A$2:$AB$116,M$45,FALSE)</f>
        <v>-0.01</v>
      </c>
      <c r="N10" s="10">
        <f>VLOOKUP($A10,Gesamtwertung_4Teilnahmen!$A$2:$AB$116,N$45,FALSE)</f>
        <v>-0.01</v>
      </c>
      <c r="O10" s="10">
        <f>VLOOKUP($A10,Gesamtwertung_4Teilnahmen!$A$2:$AB$116,O$45,FALSE)</f>
        <v>-0.01</v>
      </c>
      <c r="P10" s="10">
        <f>VLOOKUP($A10,Gesamtwertung_4Teilnahmen!$A$2:$AB$116,P$45,FALSE)</f>
        <v>-0.01</v>
      </c>
      <c r="Q10" s="10">
        <f>VLOOKUP($A10,Gesamtwertung_4Teilnahmen!$A$2:$AB$116,Q$45,FALSE)</f>
        <v>-0.01</v>
      </c>
      <c r="R10" s="10">
        <f>VLOOKUP($A10,Gesamtwertung_4Teilnahmen!$A$2:$AB$116,R$45,FALSE)</f>
        <v>-0.01</v>
      </c>
      <c r="S10" s="10">
        <f>VLOOKUP($A10,Gesamtwertung_4Teilnahmen!$A$2:$AB$116,S$45,FALSE)</f>
        <v>-0.01</v>
      </c>
      <c r="T10" s="10">
        <f>VLOOKUP($A10,Gesamtwertung_4Teilnahmen!$A$2:$AB$116,T$45,FALSE)</f>
        <v>-0.01</v>
      </c>
      <c r="U10" s="10">
        <f>VLOOKUP($A10,Gesamtwertung_4Teilnahmen!$A$2:$AB$116,U$45,FALSE)</f>
        <v>-0.01</v>
      </c>
      <c r="V10" s="10">
        <f>VLOOKUP($A10,Gesamtwertung_4Teilnahmen!$A$2:$AB$116,V$45,FALSE)</f>
        <v>-0.01</v>
      </c>
      <c r="W10" s="10">
        <f>VLOOKUP($A10,Gesamtwertung_4Teilnahmen!$A$2:$AB$116,W$45,FALSE)</f>
        <v>-0.01</v>
      </c>
      <c r="X10" s="10">
        <f>VLOOKUP($A10,Gesamtwertung_4Teilnahmen!$A$2:$AB$116,X$45,FALSE)</f>
        <v>-0.01</v>
      </c>
      <c r="Y10" s="10">
        <f>VLOOKUP($A10,Gesamtwertung_4Teilnahmen!$A$2:$AB$116,Y$45,FALSE)</f>
        <v>-0.01</v>
      </c>
      <c r="Z10" s="10">
        <f>VLOOKUP($A10,Gesamtwertung_4Teilnahmen!$A$2:$AB$116,Z$45,FALSE)</f>
        <v>90</v>
      </c>
      <c r="AA10" s="10">
        <f>VLOOKUP($A10,Gesamtwertung_4Teilnahmen!$A$2:$AB$116,AA$45,FALSE)</f>
        <v>496</v>
      </c>
      <c r="AB10" s="10">
        <f>VLOOKUP($A10,Gesamtwertung_4Teilnahmen!$A$2:$AB$116,AB$45,FALSE)</f>
        <v>7</v>
      </c>
      <c r="AC10" s="10" t="e">
        <f>VLOOKUP($A10,Gesamtwertung_4Teilnahmen!$A$2:$AB$116,AC$45,FALSE)</f>
        <v>#REF!</v>
      </c>
      <c r="AD10" s="67" t="e">
        <f>VLOOKUP($A10,Gesamtwertung_4Teilnahmen!$A$2:$AB$116,AD$45,FALSE)</f>
        <v>#REF!</v>
      </c>
      <c r="AE10" s="10" t="e">
        <f>VLOOKUP($A10,Gesamtwertung_4Teilnahmen!$A$2:$AB$116,AE$45,FALSE)</f>
        <v>#REF!</v>
      </c>
    </row>
    <row r="11" spans="1:32" ht="15.75" customHeight="1" x14ac:dyDescent="0.25">
      <c r="A11" s="62">
        <v>10</v>
      </c>
      <c r="B11" s="5">
        <f>VLOOKUP($A11,Gesamtwertung_4Teilnahmen!$A$2:$AB$116,B$45,FALSE)</f>
        <v>2658</v>
      </c>
      <c r="C11" s="11" t="str">
        <f>VLOOKUP($A11,Gesamtwertung_4Teilnahmen!$A$2:$AB$116,C$45,FALSE)</f>
        <v xml:space="preserve">Pongruber Walter  </v>
      </c>
      <c r="D11" s="11" t="str">
        <f>VLOOKUP($A11,Gesamtwertung_4Teilnahmen!$A$2:$AB$116,D$45,FALSE)</f>
        <v>Salzburg</v>
      </c>
      <c r="E11" s="10">
        <f>VLOOKUP($A11,Gesamtwertung_4Teilnahmen!$A$2:$AB$116,E$45,FALSE)</f>
        <v>198</v>
      </c>
      <c r="F11" s="10">
        <f>VLOOKUP($A11,Gesamtwertung_4Teilnahmen!$A$2:$AB$116,F$45,FALSE)</f>
        <v>117</v>
      </c>
      <c r="G11" s="10">
        <f>VLOOKUP($A11,Gesamtwertung_4Teilnahmen!$A$2:$AB$116,G$45,FALSE)</f>
        <v>85</v>
      </c>
      <c r="H11" s="10">
        <f>VLOOKUP($A11,Gesamtwertung_4Teilnahmen!$A$2:$AB$116,H$45,FALSE)</f>
        <v>52</v>
      </c>
      <c r="I11" s="10">
        <f>VLOOKUP($A11,Gesamtwertung_4Teilnahmen!$A$2:$AB$116,I$45,FALSE)</f>
        <v>37</v>
      </c>
      <c r="J11" s="10">
        <f>VLOOKUP($A11,Gesamtwertung_4Teilnahmen!$A$2:$AB$116,J$45,FALSE)</f>
        <v>0</v>
      </c>
      <c r="K11" s="10">
        <f>VLOOKUP($A11,Gesamtwertung_4Teilnahmen!$A$2:$AB$116,K$45,FALSE)</f>
        <v>0</v>
      </c>
      <c r="L11" s="10">
        <f>VLOOKUP($A11,Gesamtwertung_4Teilnahmen!$A$2:$AB$116,L$45,FALSE)</f>
        <v>-0.01</v>
      </c>
      <c r="M11" s="10">
        <f>VLOOKUP($A11,Gesamtwertung_4Teilnahmen!$A$2:$AB$116,M$45,FALSE)</f>
        <v>-0.01</v>
      </c>
      <c r="N11" s="10">
        <f>VLOOKUP($A11,Gesamtwertung_4Teilnahmen!$A$2:$AB$116,N$45,FALSE)</f>
        <v>-0.01</v>
      </c>
      <c r="O11" s="10">
        <f>VLOOKUP($A11,Gesamtwertung_4Teilnahmen!$A$2:$AB$116,O$45,FALSE)</f>
        <v>-0.01</v>
      </c>
      <c r="P11" s="10">
        <f>VLOOKUP($A11,Gesamtwertung_4Teilnahmen!$A$2:$AB$116,P$45,FALSE)</f>
        <v>-0.01</v>
      </c>
      <c r="Q11" s="10">
        <f>VLOOKUP($A11,Gesamtwertung_4Teilnahmen!$A$2:$AB$116,Q$45,FALSE)</f>
        <v>-0.01</v>
      </c>
      <c r="R11" s="10">
        <f>VLOOKUP($A11,Gesamtwertung_4Teilnahmen!$A$2:$AB$116,R$45,FALSE)</f>
        <v>-0.01</v>
      </c>
      <c r="S11" s="10">
        <f>VLOOKUP($A11,Gesamtwertung_4Teilnahmen!$A$2:$AB$116,S$45,FALSE)</f>
        <v>-0.01</v>
      </c>
      <c r="T11" s="10">
        <f>VLOOKUP($A11,Gesamtwertung_4Teilnahmen!$A$2:$AB$116,T$45,FALSE)</f>
        <v>-0.01</v>
      </c>
      <c r="U11" s="10">
        <f>VLOOKUP($A11,Gesamtwertung_4Teilnahmen!$A$2:$AB$116,U$45,FALSE)</f>
        <v>-0.01</v>
      </c>
      <c r="V11" s="10">
        <f>VLOOKUP($A11,Gesamtwertung_4Teilnahmen!$A$2:$AB$116,V$45,FALSE)</f>
        <v>-0.01</v>
      </c>
      <c r="W11" s="10">
        <f>VLOOKUP($A11,Gesamtwertung_4Teilnahmen!$A$2:$AB$116,W$45,FALSE)</f>
        <v>-0.01</v>
      </c>
      <c r="X11" s="10">
        <f>VLOOKUP($A11,Gesamtwertung_4Teilnahmen!$A$2:$AB$116,X$45,FALSE)</f>
        <v>-0.01</v>
      </c>
      <c r="Y11" s="10">
        <f>VLOOKUP($A11,Gesamtwertung_4Teilnahmen!$A$2:$AB$116,Y$45,FALSE)</f>
        <v>-0.01</v>
      </c>
      <c r="Z11" s="10">
        <f>VLOOKUP($A11,Gesamtwertung_4Teilnahmen!$A$2:$AB$116,Z$45,FALSE)</f>
        <v>0</v>
      </c>
      <c r="AA11" s="10">
        <f>VLOOKUP($A11,Gesamtwertung_4Teilnahmen!$A$2:$AB$116,AA$45,FALSE)</f>
        <v>489</v>
      </c>
      <c r="AB11" s="10">
        <f>VLOOKUP($A11,Gesamtwertung_4Teilnahmen!$A$2:$AB$116,AB$45,FALSE)</f>
        <v>8</v>
      </c>
      <c r="AC11" s="10" t="e">
        <f>VLOOKUP($A11,Gesamtwertung_4Teilnahmen!$A$2:$AB$116,AC$45,FALSE)</f>
        <v>#REF!</v>
      </c>
      <c r="AD11" s="67" t="e">
        <f>VLOOKUP($A11,Gesamtwertung_4Teilnahmen!$A$2:$AB$116,AD$45,FALSE)</f>
        <v>#REF!</v>
      </c>
      <c r="AE11" s="10" t="e">
        <f>VLOOKUP($A11,Gesamtwertung_4Teilnahmen!$A$2:$AB$116,AE$45,FALSE)</f>
        <v>#REF!</v>
      </c>
    </row>
    <row r="12" spans="1:32" ht="15.75" customHeight="1" x14ac:dyDescent="0.25">
      <c r="A12" s="62">
        <v>11</v>
      </c>
      <c r="B12" s="5">
        <f>VLOOKUP($A12,Gesamtwertung_4Teilnahmen!$A$2:$AB$116,B$45,FALSE)</f>
        <v>1813</v>
      </c>
      <c r="C12" s="11" t="str">
        <f>VLOOKUP($A12,Gesamtwertung_4Teilnahmen!$A$2:$AB$116,C$45,FALSE)</f>
        <v xml:space="preserve">Proksch Rudolf  </v>
      </c>
      <c r="D12" s="11" t="str">
        <f>VLOOKUP($A12,Gesamtwertung_4Teilnahmen!$A$2:$AB$116,D$45,FALSE)</f>
        <v>St. Georgen i.A.</v>
      </c>
      <c r="E12" s="10">
        <f>VLOOKUP($A12,Gesamtwertung_4Teilnahmen!$A$2:$AB$116,E$45,FALSE)</f>
        <v>138</v>
      </c>
      <c r="F12" s="10">
        <f>VLOOKUP($A12,Gesamtwertung_4Teilnahmen!$A$2:$AB$116,F$45,FALSE)</f>
        <v>100</v>
      </c>
      <c r="G12" s="10">
        <f>VLOOKUP($A12,Gesamtwertung_4Teilnahmen!$A$2:$AB$116,G$45,FALSE)</f>
        <v>95</v>
      </c>
      <c r="H12" s="10">
        <f>VLOOKUP($A12,Gesamtwertung_4Teilnahmen!$A$2:$AB$116,H$45,FALSE)</f>
        <v>90</v>
      </c>
      <c r="I12" s="10">
        <f>VLOOKUP($A12,Gesamtwertung_4Teilnahmen!$A$2:$AB$116,I$45,FALSE)</f>
        <v>40</v>
      </c>
      <c r="J12" s="10">
        <f>VLOOKUP($A12,Gesamtwertung_4Teilnahmen!$A$2:$AB$116,J$45,FALSE)</f>
        <v>8</v>
      </c>
      <c r="K12" s="10">
        <f>VLOOKUP($A12,Gesamtwertung_4Teilnahmen!$A$2:$AB$116,K$45,FALSE)</f>
        <v>0</v>
      </c>
      <c r="L12" s="10">
        <f>VLOOKUP($A12,Gesamtwertung_4Teilnahmen!$A$2:$AB$116,L$45,FALSE)</f>
        <v>0</v>
      </c>
      <c r="M12" s="10">
        <f>VLOOKUP($A12,Gesamtwertung_4Teilnahmen!$A$2:$AB$116,M$45,FALSE)</f>
        <v>0</v>
      </c>
      <c r="N12" s="10">
        <f>VLOOKUP($A12,Gesamtwertung_4Teilnahmen!$A$2:$AB$116,N$45,FALSE)</f>
        <v>-0.01</v>
      </c>
      <c r="O12" s="10">
        <f>VLOOKUP($A12,Gesamtwertung_4Teilnahmen!$A$2:$AB$116,O$45,FALSE)</f>
        <v>-0.01</v>
      </c>
      <c r="P12" s="10">
        <f>VLOOKUP($A12,Gesamtwertung_4Teilnahmen!$A$2:$AB$116,P$45,FALSE)</f>
        <v>-0.01</v>
      </c>
      <c r="Q12" s="10">
        <f>VLOOKUP($A12,Gesamtwertung_4Teilnahmen!$A$2:$AB$116,Q$45,FALSE)</f>
        <v>-0.01</v>
      </c>
      <c r="R12" s="10">
        <f>VLOOKUP($A12,Gesamtwertung_4Teilnahmen!$A$2:$AB$116,R$45,FALSE)</f>
        <v>-0.01</v>
      </c>
      <c r="S12" s="10">
        <f>VLOOKUP($A12,Gesamtwertung_4Teilnahmen!$A$2:$AB$116,S$45,FALSE)</f>
        <v>-0.01</v>
      </c>
      <c r="T12" s="10">
        <f>VLOOKUP($A12,Gesamtwertung_4Teilnahmen!$A$2:$AB$116,T$45,FALSE)</f>
        <v>-0.01</v>
      </c>
      <c r="U12" s="10">
        <f>VLOOKUP($A12,Gesamtwertung_4Teilnahmen!$A$2:$AB$116,U$45,FALSE)</f>
        <v>-0.01</v>
      </c>
      <c r="V12" s="10">
        <f>VLOOKUP($A12,Gesamtwertung_4Teilnahmen!$A$2:$AB$116,V$45,FALSE)</f>
        <v>-0.01</v>
      </c>
      <c r="W12" s="10">
        <f>VLOOKUP($A12,Gesamtwertung_4Teilnahmen!$A$2:$AB$116,W$45,FALSE)</f>
        <v>-0.01</v>
      </c>
      <c r="X12" s="10">
        <f>VLOOKUP($A12,Gesamtwertung_4Teilnahmen!$A$2:$AB$116,X$45,FALSE)</f>
        <v>-0.01</v>
      </c>
      <c r="Y12" s="10">
        <f>VLOOKUP($A12,Gesamtwertung_4Teilnahmen!$A$2:$AB$116,Y$45,FALSE)</f>
        <v>-0.01</v>
      </c>
      <c r="Z12" s="10">
        <f>VLOOKUP($A12,Gesamtwertung_4Teilnahmen!$A$2:$AB$116,Z$45,FALSE)</f>
        <v>6</v>
      </c>
      <c r="AA12" s="10">
        <f>VLOOKUP($A12,Gesamtwertung_4Teilnahmen!$A$2:$AB$116,AA$45,FALSE)</f>
        <v>477</v>
      </c>
      <c r="AB12" s="10">
        <f>VLOOKUP($A12,Gesamtwertung_4Teilnahmen!$A$2:$AB$116,AB$45,FALSE)</f>
        <v>10</v>
      </c>
      <c r="AC12" s="10" t="e">
        <f>VLOOKUP($A12,Gesamtwertung_4Teilnahmen!$A$2:$AB$116,AC$45,FALSE)</f>
        <v>#REF!</v>
      </c>
      <c r="AD12" s="67" t="e">
        <f>VLOOKUP($A12,Gesamtwertung_4Teilnahmen!$A$2:$AB$116,AD$45,FALSE)</f>
        <v>#REF!</v>
      </c>
      <c r="AE12" s="10" t="e">
        <f>VLOOKUP($A12,Gesamtwertung_4Teilnahmen!$A$2:$AB$116,AE$45,FALSE)</f>
        <v>#REF!</v>
      </c>
    </row>
    <row r="13" spans="1:32" ht="15.75" customHeight="1" x14ac:dyDescent="0.25">
      <c r="A13" s="62">
        <v>12</v>
      </c>
      <c r="B13" s="5">
        <f>VLOOKUP($A13,Gesamtwertung_4Teilnahmen!$A$2:$AB$116,B$45,FALSE)</f>
        <v>4506</v>
      </c>
      <c r="C13" s="11" t="str">
        <f>VLOOKUP($A13,Gesamtwertung_4Teilnahmen!$A$2:$AB$116,C$45,FALSE)</f>
        <v xml:space="preserve">Lang Sepp  </v>
      </c>
      <c r="D13" s="11" t="str">
        <f>VLOOKUP($A13,Gesamtwertung_4Teilnahmen!$A$2:$AB$116,D$45,FALSE)</f>
        <v>Schärding</v>
      </c>
      <c r="E13" s="10">
        <f>VLOOKUP($A13,Gesamtwertung_4Teilnahmen!$A$2:$AB$116,E$45,FALSE)</f>
        <v>156</v>
      </c>
      <c r="F13" s="10">
        <f>VLOOKUP($A13,Gesamtwertung_4Teilnahmen!$A$2:$AB$116,F$45,FALSE)</f>
        <v>156</v>
      </c>
      <c r="G13" s="10">
        <f>VLOOKUP($A13,Gesamtwertung_4Teilnahmen!$A$2:$AB$116,G$45,FALSE)</f>
        <v>56</v>
      </c>
      <c r="H13" s="10">
        <f>VLOOKUP($A13,Gesamtwertung_4Teilnahmen!$A$2:$AB$116,H$45,FALSE)</f>
        <v>28</v>
      </c>
      <c r="I13" s="10">
        <f>VLOOKUP($A13,Gesamtwertung_4Teilnahmen!$A$2:$AB$116,I$45,FALSE)</f>
        <v>0</v>
      </c>
      <c r="J13" s="10">
        <f>VLOOKUP($A13,Gesamtwertung_4Teilnahmen!$A$2:$AB$116,J$45,FALSE)</f>
        <v>0</v>
      </c>
      <c r="K13" s="10">
        <f>VLOOKUP($A13,Gesamtwertung_4Teilnahmen!$A$2:$AB$116,K$45,FALSE)</f>
        <v>-0.01</v>
      </c>
      <c r="L13" s="10">
        <f>VLOOKUP($A13,Gesamtwertung_4Teilnahmen!$A$2:$AB$116,L$45,FALSE)</f>
        <v>-0.01</v>
      </c>
      <c r="M13" s="10">
        <f>VLOOKUP($A13,Gesamtwertung_4Teilnahmen!$A$2:$AB$116,M$45,FALSE)</f>
        <v>-0.01</v>
      </c>
      <c r="N13" s="10">
        <f>VLOOKUP($A13,Gesamtwertung_4Teilnahmen!$A$2:$AB$116,N$45,FALSE)</f>
        <v>-0.01</v>
      </c>
      <c r="O13" s="10">
        <f>VLOOKUP($A13,Gesamtwertung_4Teilnahmen!$A$2:$AB$116,O$45,FALSE)</f>
        <v>-0.01</v>
      </c>
      <c r="P13" s="10">
        <f>VLOOKUP($A13,Gesamtwertung_4Teilnahmen!$A$2:$AB$116,P$45,FALSE)</f>
        <v>-0.01</v>
      </c>
      <c r="Q13" s="10">
        <f>VLOOKUP($A13,Gesamtwertung_4Teilnahmen!$A$2:$AB$116,Q$45,FALSE)</f>
        <v>-0.01</v>
      </c>
      <c r="R13" s="10">
        <f>VLOOKUP($A13,Gesamtwertung_4Teilnahmen!$A$2:$AB$116,R$45,FALSE)</f>
        <v>-0.01</v>
      </c>
      <c r="S13" s="10">
        <f>VLOOKUP($A13,Gesamtwertung_4Teilnahmen!$A$2:$AB$116,S$45,FALSE)</f>
        <v>-0.01</v>
      </c>
      <c r="T13" s="10">
        <f>VLOOKUP($A13,Gesamtwertung_4Teilnahmen!$A$2:$AB$116,T$45,FALSE)</f>
        <v>-0.01</v>
      </c>
      <c r="U13" s="10">
        <f>VLOOKUP($A13,Gesamtwertung_4Teilnahmen!$A$2:$AB$116,U$45,FALSE)</f>
        <v>-0.01</v>
      </c>
      <c r="V13" s="10">
        <f>VLOOKUP($A13,Gesamtwertung_4Teilnahmen!$A$2:$AB$116,V$45,FALSE)</f>
        <v>-0.01</v>
      </c>
      <c r="W13" s="10">
        <f>VLOOKUP($A13,Gesamtwertung_4Teilnahmen!$A$2:$AB$116,W$45,FALSE)</f>
        <v>-0.01</v>
      </c>
      <c r="X13" s="10">
        <f>VLOOKUP($A13,Gesamtwertung_4Teilnahmen!$A$2:$AB$116,X$45,FALSE)</f>
        <v>-0.01</v>
      </c>
      <c r="Y13" s="10">
        <f>VLOOKUP($A13,Gesamtwertung_4Teilnahmen!$A$2:$AB$116,Y$45,FALSE)</f>
        <v>-0.01</v>
      </c>
      <c r="Z13" s="10">
        <f>VLOOKUP($A13,Gesamtwertung_4Teilnahmen!$A$2:$AB$116,Z$45,FALSE)</f>
        <v>76</v>
      </c>
      <c r="AA13" s="10">
        <f>VLOOKUP($A13,Gesamtwertung_4Teilnahmen!$A$2:$AB$116,AA$45,FALSE)</f>
        <v>472</v>
      </c>
      <c r="AB13" s="10">
        <f>VLOOKUP($A13,Gesamtwertung_4Teilnahmen!$A$2:$AB$116,AB$45,FALSE)</f>
        <v>7</v>
      </c>
      <c r="AC13" s="10" t="e">
        <f>VLOOKUP($A13,Gesamtwertung_4Teilnahmen!$A$2:$AB$116,AC$45,FALSE)</f>
        <v>#REF!</v>
      </c>
      <c r="AD13" s="67" t="e">
        <f>VLOOKUP($A13,Gesamtwertung_4Teilnahmen!$A$2:$AB$116,AD$45,FALSE)</f>
        <v>#REF!</v>
      </c>
      <c r="AE13" s="10" t="e">
        <f>VLOOKUP($A13,Gesamtwertung_4Teilnahmen!$A$2:$AB$116,AE$45,FALSE)</f>
        <v>#REF!</v>
      </c>
    </row>
    <row r="14" spans="1:32" ht="15.75" customHeight="1" x14ac:dyDescent="0.25">
      <c r="A14" s="62">
        <v>13</v>
      </c>
      <c r="B14" s="5">
        <f>VLOOKUP($A14,Gesamtwertung_4Teilnahmen!$A$2:$AB$116,B$45,FALSE)</f>
        <v>2121</v>
      </c>
      <c r="C14" s="11" t="str">
        <f>VLOOKUP($A14,Gesamtwertung_4Teilnahmen!$A$2:$AB$116,C$45,FALSE)</f>
        <v xml:space="preserve">Manzenreiter Hermann  </v>
      </c>
      <c r="D14" s="11" t="str">
        <f>VLOOKUP($A14,Gesamtwertung_4Teilnahmen!$A$2:$AB$116,D$45,FALSE)</f>
        <v>Schenkenfelden</v>
      </c>
      <c r="E14" s="10">
        <f>VLOOKUP($A14,Gesamtwertung_4Teilnahmen!$A$2:$AB$116,E$45,FALSE)</f>
        <v>198</v>
      </c>
      <c r="F14" s="10">
        <f>VLOOKUP($A14,Gesamtwertung_4Teilnahmen!$A$2:$AB$116,F$45,FALSE)</f>
        <v>105</v>
      </c>
      <c r="G14" s="10">
        <f>VLOOKUP($A14,Gesamtwertung_4Teilnahmen!$A$2:$AB$116,G$45,FALSE)</f>
        <v>0</v>
      </c>
      <c r="H14" s="10">
        <f>VLOOKUP($A14,Gesamtwertung_4Teilnahmen!$A$2:$AB$116,H$45,FALSE)</f>
        <v>0</v>
      </c>
      <c r="I14" s="10">
        <f>VLOOKUP($A14,Gesamtwertung_4Teilnahmen!$A$2:$AB$116,I$45,FALSE)</f>
        <v>-0.01</v>
      </c>
      <c r="J14" s="10">
        <f>VLOOKUP($A14,Gesamtwertung_4Teilnahmen!$A$2:$AB$116,J$45,FALSE)</f>
        <v>-0.01</v>
      </c>
      <c r="K14" s="10">
        <f>VLOOKUP($A14,Gesamtwertung_4Teilnahmen!$A$2:$AB$116,K$45,FALSE)</f>
        <v>-0.01</v>
      </c>
      <c r="L14" s="10">
        <f>VLOOKUP($A14,Gesamtwertung_4Teilnahmen!$A$2:$AB$116,L$45,FALSE)</f>
        <v>-0.01</v>
      </c>
      <c r="M14" s="10">
        <f>VLOOKUP($A14,Gesamtwertung_4Teilnahmen!$A$2:$AB$116,M$45,FALSE)</f>
        <v>-0.01</v>
      </c>
      <c r="N14" s="10">
        <f>VLOOKUP($A14,Gesamtwertung_4Teilnahmen!$A$2:$AB$116,N$45,FALSE)</f>
        <v>-0.01</v>
      </c>
      <c r="O14" s="10">
        <f>VLOOKUP($A14,Gesamtwertung_4Teilnahmen!$A$2:$AB$116,O$45,FALSE)</f>
        <v>-0.01</v>
      </c>
      <c r="P14" s="10">
        <f>VLOOKUP($A14,Gesamtwertung_4Teilnahmen!$A$2:$AB$116,P$45,FALSE)</f>
        <v>-0.01</v>
      </c>
      <c r="Q14" s="10">
        <f>VLOOKUP($A14,Gesamtwertung_4Teilnahmen!$A$2:$AB$116,Q$45,FALSE)</f>
        <v>-0.01</v>
      </c>
      <c r="R14" s="10">
        <f>VLOOKUP($A14,Gesamtwertung_4Teilnahmen!$A$2:$AB$116,R$45,FALSE)</f>
        <v>-0.01</v>
      </c>
      <c r="S14" s="10">
        <f>VLOOKUP($A14,Gesamtwertung_4Teilnahmen!$A$2:$AB$116,S$45,FALSE)</f>
        <v>-0.01</v>
      </c>
      <c r="T14" s="10">
        <f>VLOOKUP($A14,Gesamtwertung_4Teilnahmen!$A$2:$AB$116,T$45,FALSE)</f>
        <v>-0.01</v>
      </c>
      <c r="U14" s="10">
        <f>VLOOKUP($A14,Gesamtwertung_4Teilnahmen!$A$2:$AB$116,U$45,FALSE)</f>
        <v>-0.01</v>
      </c>
      <c r="V14" s="10">
        <f>VLOOKUP($A14,Gesamtwertung_4Teilnahmen!$A$2:$AB$116,V$45,FALSE)</f>
        <v>-0.01</v>
      </c>
      <c r="W14" s="10">
        <f>VLOOKUP($A14,Gesamtwertung_4Teilnahmen!$A$2:$AB$116,W$45,FALSE)</f>
        <v>-0.01</v>
      </c>
      <c r="X14" s="10">
        <f>VLOOKUP($A14,Gesamtwertung_4Teilnahmen!$A$2:$AB$116,X$45,FALSE)</f>
        <v>-0.01</v>
      </c>
      <c r="Y14" s="10">
        <f>VLOOKUP($A14,Gesamtwertung_4Teilnahmen!$A$2:$AB$116,Y$45,FALSE)</f>
        <v>-0.01</v>
      </c>
      <c r="Z14" s="10">
        <f>VLOOKUP($A14,Gesamtwertung_4Teilnahmen!$A$2:$AB$116,Z$45,FALSE)</f>
        <v>168</v>
      </c>
      <c r="AA14" s="10">
        <f>VLOOKUP($A14,Gesamtwertung_4Teilnahmen!$A$2:$AB$116,AA$45,FALSE)</f>
        <v>471</v>
      </c>
      <c r="AB14" s="10">
        <f>VLOOKUP($A14,Gesamtwertung_4Teilnahmen!$A$2:$AB$116,AB$45,FALSE)</f>
        <v>5</v>
      </c>
      <c r="AC14" s="10" t="e">
        <f>VLOOKUP($A14,Gesamtwertung_4Teilnahmen!$A$2:$AB$116,AC$45,FALSE)</f>
        <v>#REF!</v>
      </c>
      <c r="AD14" s="67" t="e">
        <f>VLOOKUP($A14,Gesamtwertung_4Teilnahmen!$A$2:$AB$116,AD$45,FALSE)</f>
        <v>#REF!</v>
      </c>
      <c r="AE14" s="10" t="e">
        <f>VLOOKUP($A14,Gesamtwertung_4Teilnahmen!$A$2:$AB$116,AE$45,FALSE)</f>
        <v>#REF!</v>
      </c>
    </row>
    <row r="15" spans="1:32" ht="15.75" customHeight="1" x14ac:dyDescent="0.25">
      <c r="A15" s="62">
        <v>14</v>
      </c>
      <c r="B15" s="5">
        <f>VLOOKUP($A15,Gesamtwertung_4Teilnahmen!$A$2:$AB$116,B$45,FALSE)</f>
        <v>1747</v>
      </c>
      <c r="C15" s="11" t="str">
        <f>VLOOKUP($A15,Gesamtwertung_4Teilnahmen!$A$2:$AB$116,C$45,FALSE)</f>
        <v xml:space="preserve">Kienberger Johann  </v>
      </c>
      <c r="D15" s="11" t="str">
        <f>VLOOKUP($A15,Gesamtwertung_4Teilnahmen!$A$2:$AB$116,D$45,FALSE)</f>
        <v>Zell am Pettenfirst</v>
      </c>
      <c r="E15" s="10">
        <f>VLOOKUP($A15,Gesamtwertung_4Teilnahmen!$A$2:$AB$116,E$45,FALSE)</f>
        <v>223</v>
      </c>
      <c r="F15" s="10">
        <f>VLOOKUP($A15,Gesamtwertung_4Teilnahmen!$A$2:$AB$116,F$45,FALSE)</f>
        <v>110</v>
      </c>
      <c r="G15" s="10">
        <f>VLOOKUP($A15,Gesamtwertung_4Teilnahmen!$A$2:$AB$116,G$45,FALSE)</f>
        <v>60</v>
      </c>
      <c r="H15" s="10">
        <f>VLOOKUP($A15,Gesamtwertung_4Teilnahmen!$A$2:$AB$116,H$45,FALSE)</f>
        <v>52</v>
      </c>
      <c r="I15" s="10">
        <f>VLOOKUP($A15,Gesamtwertung_4Teilnahmen!$A$2:$AB$116,I$45,FALSE)</f>
        <v>7</v>
      </c>
      <c r="J15" s="10">
        <f>VLOOKUP($A15,Gesamtwertung_4Teilnahmen!$A$2:$AB$116,J$45,FALSE)</f>
        <v>0</v>
      </c>
      <c r="K15" s="10">
        <f>VLOOKUP($A15,Gesamtwertung_4Teilnahmen!$A$2:$AB$116,K$45,FALSE)</f>
        <v>0</v>
      </c>
      <c r="L15" s="10">
        <f>VLOOKUP($A15,Gesamtwertung_4Teilnahmen!$A$2:$AB$116,L$45,FALSE)</f>
        <v>0</v>
      </c>
      <c r="M15" s="10">
        <f>VLOOKUP($A15,Gesamtwertung_4Teilnahmen!$A$2:$AB$116,M$45,FALSE)</f>
        <v>0</v>
      </c>
      <c r="N15" s="10">
        <f>VLOOKUP($A15,Gesamtwertung_4Teilnahmen!$A$2:$AB$116,N$45,FALSE)</f>
        <v>-0.01</v>
      </c>
      <c r="O15" s="10">
        <f>VLOOKUP($A15,Gesamtwertung_4Teilnahmen!$A$2:$AB$116,O$45,FALSE)</f>
        <v>-0.01</v>
      </c>
      <c r="P15" s="10">
        <f>VLOOKUP($A15,Gesamtwertung_4Teilnahmen!$A$2:$AB$116,P$45,FALSE)</f>
        <v>-0.01</v>
      </c>
      <c r="Q15" s="10">
        <f>VLOOKUP($A15,Gesamtwertung_4Teilnahmen!$A$2:$AB$116,Q$45,FALSE)</f>
        <v>-0.01</v>
      </c>
      <c r="R15" s="10">
        <f>VLOOKUP($A15,Gesamtwertung_4Teilnahmen!$A$2:$AB$116,R$45,FALSE)</f>
        <v>-0.01</v>
      </c>
      <c r="S15" s="10">
        <f>VLOOKUP($A15,Gesamtwertung_4Teilnahmen!$A$2:$AB$116,S$45,FALSE)</f>
        <v>-0.01</v>
      </c>
      <c r="T15" s="10">
        <f>VLOOKUP($A15,Gesamtwertung_4Teilnahmen!$A$2:$AB$116,T$45,FALSE)</f>
        <v>-0.01</v>
      </c>
      <c r="U15" s="10">
        <f>VLOOKUP($A15,Gesamtwertung_4Teilnahmen!$A$2:$AB$116,U$45,FALSE)</f>
        <v>-0.01</v>
      </c>
      <c r="V15" s="10">
        <f>VLOOKUP($A15,Gesamtwertung_4Teilnahmen!$A$2:$AB$116,V$45,FALSE)</f>
        <v>-0.01</v>
      </c>
      <c r="W15" s="10">
        <f>VLOOKUP($A15,Gesamtwertung_4Teilnahmen!$A$2:$AB$116,W$45,FALSE)</f>
        <v>-0.01</v>
      </c>
      <c r="X15" s="10">
        <f>VLOOKUP($A15,Gesamtwertung_4Teilnahmen!$A$2:$AB$116,X$45,FALSE)</f>
        <v>-0.01</v>
      </c>
      <c r="Y15" s="10">
        <f>VLOOKUP($A15,Gesamtwertung_4Teilnahmen!$A$2:$AB$116,Y$45,FALSE)</f>
        <v>-0.01</v>
      </c>
      <c r="Z15" s="10">
        <f>VLOOKUP($A15,Gesamtwertung_4Teilnahmen!$A$2:$AB$116,Z$45,FALSE)</f>
        <v>0</v>
      </c>
      <c r="AA15" s="10">
        <f>VLOOKUP($A15,Gesamtwertung_4Teilnahmen!$A$2:$AB$116,AA$45,FALSE)</f>
        <v>452</v>
      </c>
      <c r="AB15" s="10">
        <f>VLOOKUP($A15,Gesamtwertung_4Teilnahmen!$A$2:$AB$116,AB$45,FALSE)</f>
        <v>10</v>
      </c>
      <c r="AC15" s="10" t="e">
        <f>VLOOKUP($A15,Gesamtwertung_4Teilnahmen!$A$2:$AB$116,AC$45,FALSE)</f>
        <v>#REF!</v>
      </c>
      <c r="AD15" s="67" t="e">
        <f>VLOOKUP($A15,Gesamtwertung_4Teilnahmen!$A$2:$AB$116,AD$45,FALSE)</f>
        <v>#REF!</v>
      </c>
      <c r="AE15" s="10" t="e">
        <f>VLOOKUP($A15,Gesamtwertung_4Teilnahmen!$A$2:$AB$116,AE$45,FALSE)</f>
        <v>#REF!</v>
      </c>
    </row>
    <row r="16" spans="1:32" ht="15.75" customHeight="1" x14ac:dyDescent="0.25">
      <c r="A16" s="62">
        <v>15</v>
      </c>
      <c r="B16" s="5">
        <f>VLOOKUP($A16,Gesamtwertung_4Teilnahmen!$A$2:$AB$116,B$45,FALSE)</f>
        <v>321</v>
      </c>
      <c r="C16" s="11" t="str">
        <f>VLOOKUP($A16,Gesamtwertung_4Teilnahmen!$A$2:$AB$116,C$45,FALSE)</f>
        <v xml:space="preserve">Mülleder Josef  </v>
      </c>
      <c r="D16" s="11" t="str">
        <f>VLOOKUP($A16,Gesamtwertung_4Teilnahmen!$A$2:$AB$116,D$45,FALSE)</f>
        <v>Bad Leonfelden</v>
      </c>
      <c r="E16" s="10">
        <f>VLOOKUP($A16,Gesamtwertung_4Teilnahmen!$A$2:$AB$116,E$45,FALSE)</f>
        <v>180</v>
      </c>
      <c r="F16" s="10">
        <f>VLOOKUP($A16,Gesamtwertung_4Teilnahmen!$A$2:$AB$116,F$45,FALSE)</f>
        <v>138</v>
      </c>
      <c r="G16" s="10">
        <f>VLOOKUP($A16,Gesamtwertung_4Teilnahmen!$A$2:$AB$116,G$45,FALSE)</f>
        <v>68</v>
      </c>
      <c r="H16" s="10">
        <f>VLOOKUP($A16,Gesamtwertung_4Teilnahmen!$A$2:$AB$116,H$45,FALSE)</f>
        <v>52</v>
      </c>
      <c r="I16" s="10">
        <f>VLOOKUP($A16,Gesamtwertung_4Teilnahmen!$A$2:$AB$116,I$45,FALSE)</f>
        <v>0</v>
      </c>
      <c r="J16" s="10">
        <f>VLOOKUP($A16,Gesamtwertung_4Teilnahmen!$A$2:$AB$116,J$45,FALSE)</f>
        <v>0</v>
      </c>
      <c r="K16" s="10">
        <f>VLOOKUP($A16,Gesamtwertung_4Teilnahmen!$A$2:$AB$116,K$45,FALSE)</f>
        <v>0</v>
      </c>
      <c r="L16" s="10">
        <f>VLOOKUP($A16,Gesamtwertung_4Teilnahmen!$A$2:$AB$116,L$45,FALSE)</f>
        <v>-0.01</v>
      </c>
      <c r="M16" s="10">
        <f>VLOOKUP($A16,Gesamtwertung_4Teilnahmen!$A$2:$AB$116,M$45,FALSE)</f>
        <v>-0.01</v>
      </c>
      <c r="N16" s="10">
        <f>VLOOKUP($A16,Gesamtwertung_4Teilnahmen!$A$2:$AB$116,N$45,FALSE)</f>
        <v>-0.01</v>
      </c>
      <c r="O16" s="10">
        <f>VLOOKUP($A16,Gesamtwertung_4Teilnahmen!$A$2:$AB$116,O$45,FALSE)</f>
        <v>-0.01</v>
      </c>
      <c r="P16" s="10">
        <f>VLOOKUP($A16,Gesamtwertung_4Teilnahmen!$A$2:$AB$116,P$45,FALSE)</f>
        <v>-0.01</v>
      </c>
      <c r="Q16" s="10">
        <f>VLOOKUP($A16,Gesamtwertung_4Teilnahmen!$A$2:$AB$116,Q$45,FALSE)</f>
        <v>-0.01</v>
      </c>
      <c r="R16" s="10">
        <f>VLOOKUP($A16,Gesamtwertung_4Teilnahmen!$A$2:$AB$116,R$45,FALSE)</f>
        <v>-0.01</v>
      </c>
      <c r="S16" s="10">
        <f>VLOOKUP($A16,Gesamtwertung_4Teilnahmen!$A$2:$AB$116,S$45,FALSE)</f>
        <v>-0.01</v>
      </c>
      <c r="T16" s="10">
        <f>VLOOKUP($A16,Gesamtwertung_4Teilnahmen!$A$2:$AB$116,T$45,FALSE)</f>
        <v>-0.01</v>
      </c>
      <c r="U16" s="10">
        <f>VLOOKUP($A16,Gesamtwertung_4Teilnahmen!$A$2:$AB$116,U$45,FALSE)</f>
        <v>-0.01</v>
      </c>
      <c r="V16" s="10">
        <f>VLOOKUP($A16,Gesamtwertung_4Teilnahmen!$A$2:$AB$116,V$45,FALSE)</f>
        <v>-0.01</v>
      </c>
      <c r="W16" s="10">
        <f>VLOOKUP($A16,Gesamtwertung_4Teilnahmen!$A$2:$AB$116,W$45,FALSE)</f>
        <v>-0.01</v>
      </c>
      <c r="X16" s="10">
        <f>VLOOKUP($A16,Gesamtwertung_4Teilnahmen!$A$2:$AB$116,X$45,FALSE)</f>
        <v>-0.01</v>
      </c>
      <c r="Y16" s="10">
        <f>VLOOKUP($A16,Gesamtwertung_4Teilnahmen!$A$2:$AB$116,Y$45,FALSE)</f>
        <v>-0.01</v>
      </c>
      <c r="Z16" s="10">
        <f>VLOOKUP($A16,Gesamtwertung_4Teilnahmen!$A$2:$AB$116,Z$45,FALSE)</f>
        <v>10</v>
      </c>
      <c r="AA16" s="10">
        <f>VLOOKUP($A16,Gesamtwertung_4Teilnahmen!$A$2:$AB$116,AA$45,FALSE)</f>
        <v>448</v>
      </c>
      <c r="AB16" s="10">
        <f>VLOOKUP($A16,Gesamtwertung_4Teilnahmen!$A$2:$AB$116,AB$45,FALSE)</f>
        <v>8</v>
      </c>
      <c r="AC16" s="10" t="e">
        <f>VLOOKUP($A16,Gesamtwertung_4Teilnahmen!$A$2:$AB$116,AC$45,FALSE)</f>
        <v>#REF!</v>
      </c>
      <c r="AD16" s="67" t="e">
        <f>VLOOKUP($A16,Gesamtwertung_4Teilnahmen!$A$2:$AB$116,AD$45,FALSE)</f>
        <v>#REF!</v>
      </c>
      <c r="AE16" s="10" t="e">
        <f>VLOOKUP($A16,Gesamtwertung_4Teilnahmen!$A$2:$AB$116,AE$45,FALSE)</f>
        <v>#REF!</v>
      </c>
    </row>
    <row r="17" spans="1:31" ht="15.75" customHeight="1" x14ac:dyDescent="0.25">
      <c r="A17" s="62">
        <v>16</v>
      </c>
      <c r="B17" s="5">
        <f>VLOOKUP($A17,Gesamtwertung_4Teilnahmen!$A$2:$AB$116,B$45,FALSE)</f>
        <v>5481</v>
      </c>
      <c r="C17" s="11" t="str">
        <f>VLOOKUP($A17,Gesamtwertung_4Teilnahmen!$A$2:$AB$116,C$45,FALSE)</f>
        <v xml:space="preserve">Stockinger Walter  </v>
      </c>
      <c r="D17" s="11" t="str">
        <f>VLOOKUP($A17,Gesamtwertung_4Teilnahmen!$A$2:$AB$116,D$45,FALSE)</f>
        <v>Schärding</v>
      </c>
      <c r="E17" s="10">
        <f>VLOOKUP($A17,Gesamtwertung_4Teilnahmen!$A$2:$AB$116,E$45,FALSE)</f>
        <v>198</v>
      </c>
      <c r="F17" s="10">
        <f>VLOOKUP($A17,Gesamtwertung_4Teilnahmen!$A$2:$AB$116,F$45,FALSE)</f>
        <v>72</v>
      </c>
      <c r="G17" s="10">
        <f>VLOOKUP($A17,Gesamtwertung_4Teilnahmen!$A$2:$AB$116,G$45,FALSE)</f>
        <v>72</v>
      </c>
      <c r="H17" s="10">
        <f>VLOOKUP($A17,Gesamtwertung_4Teilnahmen!$A$2:$AB$116,H$45,FALSE)</f>
        <v>24</v>
      </c>
      <c r="I17" s="10">
        <f>VLOOKUP($A17,Gesamtwertung_4Teilnahmen!$A$2:$AB$116,I$45,FALSE)</f>
        <v>0</v>
      </c>
      <c r="J17" s="10">
        <f>VLOOKUP($A17,Gesamtwertung_4Teilnahmen!$A$2:$AB$116,J$45,FALSE)</f>
        <v>0</v>
      </c>
      <c r="K17" s="10">
        <f>VLOOKUP($A17,Gesamtwertung_4Teilnahmen!$A$2:$AB$116,K$45,FALSE)</f>
        <v>0</v>
      </c>
      <c r="L17" s="10">
        <f>VLOOKUP($A17,Gesamtwertung_4Teilnahmen!$A$2:$AB$116,L$45,FALSE)</f>
        <v>-0.01</v>
      </c>
      <c r="M17" s="10">
        <f>VLOOKUP($A17,Gesamtwertung_4Teilnahmen!$A$2:$AB$116,M$45,FALSE)</f>
        <v>-0.01</v>
      </c>
      <c r="N17" s="10">
        <f>VLOOKUP($A17,Gesamtwertung_4Teilnahmen!$A$2:$AB$116,N$45,FALSE)</f>
        <v>-0.01</v>
      </c>
      <c r="O17" s="10">
        <f>VLOOKUP($A17,Gesamtwertung_4Teilnahmen!$A$2:$AB$116,O$45,FALSE)</f>
        <v>-0.01</v>
      </c>
      <c r="P17" s="10">
        <f>VLOOKUP($A17,Gesamtwertung_4Teilnahmen!$A$2:$AB$116,P$45,FALSE)</f>
        <v>-0.01</v>
      </c>
      <c r="Q17" s="10">
        <f>VLOOKUP($A17,Gesamtwertung_4Teilnahmen!$A$2:$AB$116,Q$45,FALSE)</f>
        <v>-0.01</v>
      </c>
      <c r="R17" s="10">
        <f>VLOOKUP($A17,Gesamtwertung_4Teilnahmen!$A$2:$AB$116,R$45,FALSE)</f>
        <v>-0.01</v>
      </c>
      <c r="S17" s="10">
        <f>VLOOKUP($A17,Gesamtwertung_4Teilnahmen!$A$2:$AB$116,S$45,FALSE)</f>
        <v>-0.01</v>
      </c>
      <c r="T17" s="10">
        <f>VLOOKUP($A17,Gesamtwertung_4Teilnahmen!$A$2:$AB$116,T$45,FALSE)</f>
        <v>-0.01</v>
      </c>
      <c r="U17" s="10">
        <f>VLOOKUP($A17,Gesamtwertung_4Teilnahmen!$A$2:$AB$116,U$45,FALSE)</f>
        <v>-0.01</v>
      </c>
      <c r="V17" s="10">
        <f>VLOOKUP($A17,Gesamtwertung_4Teilnahmen!$A$2:$AB$116,V$45,FALSE)</f>
        <v>-0.01</v>
      </c>
      <c r="W17" s="10">
        <f>VLOOKUP($A17,Gesamtwertung_4Teilnahmen!$A$2:$AB$116,W$45,FALSE)</f>
        <v>-0.01</v>
      </c>
      <c r="X17" s="10">
        <f>VLOOKUP($A17,Gesamtwertung_4Teilnahmen!$A$2:$AB$116,X$45,FALSE)</f>
        <v>-0.01</v>
      </c>
      <c r="Y17" s="10">
        <f>VLOOKUP($A17,Gesamtwertung_4Teilnahmen!$A$2:$AB$116,Y$45,FALSE)</f>
        <v>-0.01</v>
      </c>
      <c r="Z17" s="10">
        <f>VLOOKUP($A17,Gesamtwertung_4Teilnahmen!$A$2:$AB$116,Z$45,FALSE)</f>
        <v>80</v>
      </c>
      <c r="AA17" s="10">
        <f>VLOOKUP($A17,Gesamtwertung_4Teilnahmen!$A$2:$AB$116,AA$45,FALSE)</f>
        <v>446</v>
      </c>
      <c r="AB17" s="10">
        <f>VLOOKUP($A17,Gesamtwertung_4Teilnahmen!$A$2:$AB$116,AB$45,FALSE)</f>
        <v>8</v>
      </c>
      <c r="AC17" s="10" t="e">
        <f>VLOOKUP($A17,Gesamtwertung_4Teilnahmen!$A$2:$AB$116,AC$45,FALSE)</f>
        <v>#REF!</v>
      </c>
      <c r="AD17" s="67" t="e">
        <f>VLOOKUP($A17,Gesamtwertung_4Teilnahmen!$A$2:$AB$116,AD$45,FALSE)</f>
        <v>#REF!</v>
      </c>
      <c r="AE17" s="10" t="e">
        <f>VLOOKUP($A17,Gesamtwertung_4Teilnahmen!$A$2:$AB$116,AE$45,FALSE)</f>
        <v>#REF!</v>
      </c>
    </row>
    <row r="18" spans="1:31" ht="15.75" customHeight="1" x14ac:dyDescent="0.25">
      <c r="A18" s="62">
        <v>17</v>
      </c>
      <c r="B18" s="5">
        <f>VLOOKUP($A18,Gesamtwertung_4Teilnahmen!$A$2:$AB$116,B$45,FALSE)</f>
        <v>1534</v>
      </c>
      <c r="C18" s="11" t="str">
        <f>VLOOKUP($A18,Gesamtwertung_4Teilnahmen!$A$2:$AB$116,C$45,FALSE)</f>
        <v xml:space="preserve">Wohlmuth Johannes  </v>
      </c>
      <c r="D18" s="11" t="str">
        <f>VLOOKUP($A18,Gesamtwertung_4Teilnahmen!$A$2:$AB$116,D$45,FALSE)</f>
        <v>Desselbrunn</v>
      </c>
      <c r="E18" s="10">
        <f>VLOOKUP($A18,Gesamtwertung_4Teilnahmen!$A$2:$AB$116,E$45,FALSE)</f>
        <v>223</v>
      </c>
      <c r="F18" s="10">
        <f>VLOOKUP($A18,Gesamtwertung_4Teilnahmen!$A$2:$AB$116,F$45,FALSE)</f>
        <v>124</v>
      </c>
      <c r="G18" s="10">
        <f>VLOOKUP($A18,Gesamtwertung_4Teilnahmen!$A$2:$AB$116,G$45,FALSE)</f>
        <v>1</v>
      </c>
      <c r="H18" s="10">
        <f>VLOOKUP($A18,Gesamtwertung_4Teilnahmen!$A$2:$AB$116,H$45,FALSE)</f>
        <v>0</v>
      </c>
      <c r="I18" s="10">
        <f>VLOOKUP($A18,Gesamtwertung_4Teilnahmen!$A$2:$AB$116,I$45,FALSE)</f>
        <v>0</v>
      </c>
      <c r="J18" s="10">
        <f>VLOOKUP($A18,Gesamtwertung_4Teilnahmen!$A$2:$AB$116,J$45,FALSE)</f>
        <v>0</v>
      </c>
      <c r="K18" s="10">
        <f>VLOOKUP($A18,Gesamtwertung_4Teilnahmen!$A$2:$AB$116,K$45,FALSE)</f>
        <v>0</v>
      </c>
      <c r="L18" s="10">
        <f>VLOOKUP($A18,Gesamtwertung_4Teilnahmen!$A$2:$AB$116,L$45,FALSE)</f>
        <v>-0.01</v>
      </c>
      <c r="M18" s="10">
        <f>VLOOKUP($A18,Gesamtwertung_4Teilnahmen!$A$2:$AB$116,M$45,FALSE)</f>
        <v>-0.01</v>
      </c>
      <c r="N18" s="10">
        <f>VLOOKUP($A18,Gesamtwertung_4Teilnahmen!$A$2:$AB$116,N$45,FALSE)</f>
        <v>-0.01</v>
      </c>
      <c r="O18" s="10">
        <f>VLOOKUP($A18,Gesamtwertung_4Teilnahmen!$A$2:$AB$116,O$45,FALSE)</f>
        <v>-0.01</v>
      </c>
      <c r="P18" s="10">
        <f>VLOOKUP($A18,Gesamtwertung_4Teilnahmen!$A$2:$AB$116,P$45,FALSE)</f>
        <v>-0.01</v>
      </c>
      <c r="Q18" s="10">
        <f>VLOOKUP($A18,Gesamtwertung_4Teilnahmen!$A$2:$AB$116,Q$45,FALSE)</f>
        <v>-0.01</v>
      </c>
      <c r="R18" s="10">
        <f>VLOOKUP($A18,Gesamtwertung_4Teilnahmen!$A$2:$AB$116,R$45,FALSE)</f>
        <v>-0.01</v>
      </c>
      <c r="S18" s="10">
        <f>VLOOKUP($A18,Gesamtwertung_4Teilnahmen!$A$2:$AB$116,S$45,FALSE)</f>
        <v>-0.01</v>
      </c>
      <c r="T18" s="10">
        <f>VLOOKUP($A18,Gesamtwertung_4Teilnahmen!$A$2:$AB$116,T$45,FALSE)</f>
        <v>-0.01</v>
      </c>
      <c r="U18" s="10">
        <f>VLOOKUP($A18,Gesamtwertung_4Teilnahmen!$A$2:$AB$116,U$45,FALSE)</f>
        <v>-0.01</v>
      </c>
      <c r="V18" s="10">
        <f>VLOOKUP($A18,Gesamtwertung_4Teilnahmen!$A$2:$AB$116,V$45,FALSE)</f>
        <v>-0.01</v>
      </c>
      <c r="W18" s="10">
        <f>VLOOKUP($A18,Gesamtwertung_4Teilnahmen!$A$2:$AB$116,W$45,FALSE)</f>
        <v>-0.01</v>
      </c>
      <c r="X18" s="10">
        <f>VLOOKUP($A18,Gesamtwertung_4Teilnahmen!$A$2:$AB$116,X$45,FALSE)</f>
        <v>-0.01</v>
      </c>
      <c r="Y18" s="10">
        <f>VLOOKUP($A18,Gesamtwertung_4Teilnahmen!$A$2:$AB$116,Y$45,FALSE)</f>
        <v>-0.01</v>
      </c>
      <c r="Z18" s="10">
        <f>VLOOKUP($A18,Gesamtwertung_4Teilnahmen!$A$2:$AB$116,Z$45,FALSE)</f>
        <v>60</v>
      </c>
      <c r="AA18" s="10">
        <f>VLOOKUP($A18,Gesamtwertung_4Teilnahmen!$A$2:$AB$116,AA$45,FALSE)</f>
        <v>408</v>
      </c>
      <c r="AB18" s="10">
        <f>VLOOKUP($A18,Gesamtwertung_4Teilnahmen!$A$2:$AB$116,AB$45,FALSE)</f>
        <v>8</v>
      </c>
      <c r="AC18" s="10" t="e">
        <f>VLOOKUP($A18,Gesamtwertung_4Teilnahmen!$A$2:$AB$116,AC$45,FALSE)</f>
        <v>#REF!</v>
      </c>
      <c r="AD18" s="67" t="e">
        <f>VLOOKUP($A18,Gesamtwertung_4Teilnahmen!$A$2:$AB$116,AD$45,FALSE)</f>
        <v>#REF!</v>
      </c>
      <c r="AE18" s="10" t="e">
        <f>VLOOKUP($A18,Gesamtwertung_4Teilnahmen!$A$2:$AB$116,AE$45,FALSE)</f>
        <v>#REF!</v>
      </c>
    </row>
    <row r="19" spans="1:31" ht="15.75" customHeight="1" x14ac:dyDescent="0.25">
      <c r="A19" s="62">
        <v>18</v>
      </c>
      <c r="B19" s="5">
        <f>VLOOKUP($A19,Gesamtwertung_4Teilnahmen!$A$2:$AB$116,B$45,FALSE)</f>
        <v>840</v>
      </c>
      <c r="C19" s="11" t="str">
        <f>VLOOKUP($A19,Gesamtwertung_4Teilnahmen!$A$2:$AB$116,C$45,FALSE)</f>
        <v xml:space="preserve">Lettner Johann  </v>
      </c>
      <c r="D19" s="11" t="str">
        <f>VLOOKUP($A19,Gesamtwertung_4Teilnahmen!$A$2:$AB$116,D$45,FALSE)</f>
        <v>Weißenkirchen i.A.</v>
      </c>
      <c r="E19" s="10">
        <f>VLOOKUP($A19,Gesamtwertung_4Teilnahmen!$A$2:$AB$116,E$45,FALSE)</f>
        <v>180</v>
      </c>
      <c r="F19" s="10">
        <f>VLOOKUP($A19,Gesamtwertung_4Teilnahmen!$A$2:$AB$116,F$45,FALSE)</f>
        <v>110</v>
      </c>
      <c r="G19" s="10">
        <f>VLOOKUP($A19,Gesamtwertung_4Teilnahmen!$A$2:$AB$116,G$45,FALSE)</f>
        <v>49</v>
      </c>
      <c r="H19" s="10">
        <f>VLOOKUP($A19,Gesamtwertung_4Teilnahmen!$A$2:$AB$116,H$45,FALSE)</f>
        <v>49</v>
      </c>
      <c r="I19" s="10">
        <f>VLOOKUP($A19,Gesamtwertung_4Teilnahmen!$A$2:$AB$116,I$45,FALSE)</f>
        <v>14</v>
      </c>
      <c r="J19" s="10">
        <f>VLOOKUP($A19,Gesamtwertung_4Teilnahmen!$A$2:$AB$116,J$45,FALSE)</f>
        <v>0</v>
      </c>
      <c r="K19" s="10">
        <f>VLOOKUP($A19,Gesamtwertung_4Teilnahmen!$A$2:$AB$116,K$45,FALSE)</f>
        <v>0</v>
      </c>
      <c r="L19" s="10">
        <f>VLOOKUP($A19,Gesamtwertung_4Teilnahmen!$A$2:$AB$116,L$45,FALSE)</f>
        <v>-0.01</v>
      </c>
      <c r="M19" s="10">
        <f>VLOOKUP($A19,Gesamtwertung_4Teilnahmen!$A$2:$AB$116,M$45,FALSE)</f>
        <v>-0.01</v>
      </c>
      <c r="N19" s="10">
        <f>VLOOKUP($A19,Gesamtwertung_4Teilnahmen!$A$2:$AB$116,N$45,FALSE)</f>
        <v>-0.01</v>
      </c>
      <c r="O19" s="10">
        <f>VLOOKUP($A19,Gesamtwertung_4Teilnahmen!$A$2:$AB$116,O$45,FALSE)</f>
        <v>-0.01</v>
      </c>
      <c r="P19" s="10">
        <f>VLOOKUP($A19,Gesamtwertung_4Teilnahmen!$A$2:$AB$116,P$45,FALSE)</f>
        <v>-0.01</v>
      </c>
      <c r="Q19" s="10">
        <f>VLOOKUP($A19,Gesamtwertung_4Teilnahmen!$A$2:$AB$116,Q$45,FALSE)</f>
        <v>-0.01</v>
      </c>
      <c r="R19" s="10">
        <f>VLOOKUP($A19,Gesamtwertung_4Teilnahmen!$A$2:$AB$116,R$45,FALSE)</f>
        <v>-0.01</v>
      </c>
      <c r="S19" s="10">
        <f>VLOOKUP($A19,Gesamtwertung_4Teilnahmen!$A$2:$AB$116,S$45,FALSE)</f>
        <v>-0.01</v>
      </c>
      <c r="T19" s="10">
        <f>VLOOKUP($A19,Gesamtwertung_4Teilnahmen!$A$2:$AB$116,T$45,FALSE)</f>
        <v>-0.01</v>
      </c>
      <c r="U19" s="10">
        <f>VLOOKUP($A19,Gesamtwertung_4Teilnahmen!$A$2:$AB$116,U$45,FALSE)</f>
        <v>-0.01</v>
      </c>
      <c r="V19" s="10">
        <f>VLOOKUP($A19,Gesamtwertung_4Teilnahmen!$A$2:$AB$116,V$45,FALSE)</f>
        <v>-0.01</v>
      </c>
      <c r="W19" s="10">
        <f>VLOOKUP($A19,Gesamtwertung_4Teilnahmen!$A$2:$AB$116,W$45,FALSE)</f>
        <v>-0.01</v>
      </c>
      <c r="X19" s="10">
        <f>VLOOKUP($A19,Gesamtwertung_4Teilnahmen!$A$2:$AB$116,X$45,FALSE)</f>
        <v>-0.01</v>
      </c>
      <c r="Y19" s="10">
        <f>VLOOKUP($A19,Gesamtwertung_4Teilnahmen!$A$2:$AB$116,Y$45,FALSE)</f>
        <v>-0.01</v>
      </c>
      <c r="Z19" s="10">
        <f>VLOOKUP($A19,Gesamtwertung_4Teilnahmen!$A$2:$AB$116,Z$45,FALSE)</f>
        <v>-0.01</v>
      </c>
      <c r="AA19" s="10">
        <f>VLOOKUP($A19,Gesamtwertung_4Teilnahmen!$A$2:$AB$116,AA$45,FALSE)</f>
        <v>402</v>
      </c>
      <c r="AB19" s="10">
        <f>VLOOKUP($A19,Gesamtwertung_4Teilnahmen!$A$2:$AB$116,AB$45,FALSE)</f>
        <v>7</v>
      </c>
      <c r="AC19" s="10" t="e">
        <f>VLOOKUP($A19,Gesamtwertung_4Teilnahmen!$A$2:$AB$116,AC$45,FALSE)</f>
        <v>#REF!</v>
      </c>
      <c r="AD19" s="67" t="e">
        <f>VLOOKUP($A19,Gesamtwertung_4Teilnahmen!$A$2:$AB$116,AD$45,FALSE)</f>
        <v>#REF!</v>
      </c>
      <c r="AE19" s="10" t="e">
        <f>VLOOKUP($A19,Gesamtwertung_4Teilnahmen!$A$2:$AB$116,AE$45,FALSE)</f>
        <v>#REF!</v>
      </c>
    </row>
    <row r="20" spans="1:31" ht="15.75" customHeight="1" x14ac:dyDescent="0.25">
      <c r="A20" s="62">
        <v>19</v>
      </c>
      <c r="B20" s="5">
        <f>VLOOKUP($A20,Gesamtwertung_4Teilnahmen!$A$2:$AB$116,B$45,FALSE)</f>
        <v>1071</v>
      </c>
      <c r="C20" s="11" t="str">
        <f>VLOOKUP($A20,Gesamtwertung_4Teilnahmen!$A$2:$AB$116,C$45,FALSE)</f>
        <v xml:space="preserve">Zandt Johann  </v>
      </c>
      <c r="D20" s="11" t="str">
        <f>VLOOKUP($A20,Gesamtwertung_4Teilnahmen!$A$2:$AB$116,D$45,FALSE)</f>
        <v>Salzburg</v>
      </c>
      <c r="E20" s="10">
        <f>VLOOKUP($A20,Gesamtwertung_4Teilnahmen!$A$2:$AB$116,E$45,FALSE)</f>
        <v>131</v>
      </c>
      <c r="F20" s="10">
        <f>VLOOKUP($A20,Gesamtwertung_4Teilnahmen!$A$2:$AB$116,F$45,FALSE)</f>
        <v>72</v>
      </c>
      <c r="G20" s="10">
        <f>VLOOKUP($A20,Gesamtwertung_4Teilnahmen!$A$2:$AB$116,G$45,FALSE)</f>
        <v>64</v>
      </c>
      <c r="H20" s="10">
        <f>VLOOKUP($A20,Gesamtwertung_4Teilnahmen!$A$2:$AB$116,H$45,FALSE)</f>
        <v>3</v>
      </c>
      <c r="I20" s="10">
        <f>VLOOKUP($A20,Gesamtwertung_4Teilnahmen!$A$2:$AB$116,I$45,FALSE)</f>
        <v>0</v>
      </c>
      <c r="J20" s="10">
        <f>VLOOKUP($A20,Gesamtwertung_4Teilnahmen!$A$2:$AB$116,J$45,FALSE)</f>
        <v>0</v>
      </c>
      <c r="K20" s="10">
        <f>VLOOKUP($A20,Gesamtwertung_4Teilnahmen!$A$2:$AB$116,K$45,FALSE)</f>
        <v>0</v>
      </c>
      <c r="L20" s="10">
        <f>VLOOKUP($A20,Gesamtwertung_4Teilnahmen!$A$2:$AB$116,L$45,FALSE)</f>
        <v>0</v>
      </c>
      <c r="M20" s="10">
        <f>VLOOKUP($A20,Gesamtwertung_4Teilnahmen!$A$2:$AB$116,M$45,FALSE)</f>
        <v>0</v>
      </c>
      <c r="N20" s="10">
        <f>VLOOKUP($A20,Gesamtwertung_4Teilnahmen!$A$2:$AB$116,N$45,FALSE)</f>
        <v>-0.01</v>
      </c>
      <c r="O20" s="10">
        <f>VLOOKUP($A20,Gesamtwertung_4Teilnahmen!$A$2:$AB$116,O$45,FALSE)</f>
        <v>-0.01</v>
      </c>
      <c r="P20" s="10">
        <f>VLOOKUP($A20,Gesamtwertung_4Teilnahmen!$A$2:$AB$116,P$45,FALSE)</f>
        <v>-0.01</v>
      </c>
      <c r="Q20" s="10">
        <f>VLOOKUP($A20,Gesamtwertung_4Teilnahmen!$A$2:$AB$116,Q$45,FALSE)</f>
        <v>-0.01</v>
      </c>
      <c r="R20" s="10">
        <f>VLOOKUP($A20,Gesamtwertung_4Teilnahmen!$A$2:$AB$116,R$45,FALSE)</f>
        <v>-0.01</v>
      </c>
      <c r="S20" s="10">
        <f>VLOOKUP($A20,Gesamtwertung_4Teilnahmen!$A$2:$AB$116,S$45,FALSE)</f>
        <v>-0.01</v>
      </c>
      <c r="T20" s="10">
        <f>VLOOKUP($A20,Gesamtwertung_4Teilnahmen!$A$2:$AB$116,T$45,FALSE)</f>
        <v>-0.01</v>
      </c>
      <c r="U20" s="10">
        <f>VLOOKUP($A20,Gesamtwertung_4Teilnahmen!$A$2:$AB$116,U$45,FALSE)</f>
        <v>-0.01</v>
      </c>
      <c r="V20" s="10">
        <f>VLOOKUP($A20,Gesamtwertung_4Teilnahmen!$A$2:$AB$116,V$45,FALSE)</f>
        <v>-0.01</v>
      </c>
      <c r="W20" s="10">
        <f>VLOOKUP($A20,Gesamtwertung_4Teilnahmen!$A$2:$AB$116,W$45,FALSE)</f>
        <v>-0.01</v>
      </c>
      <c r="X20" s="10">
        <f>VLOOKUP($A20,Gesamtwertung_4Teilnahmen!$A$2:$AB$116,X$45,FALSE)</f>
        <v>-0.01</v>
      </c>
      <c r="Y20" s="10">
        <f>VLOOKUP($A20,Gesamtwertung_4Teilnahmen!$A$2:$AB$116,Y$45,FALSE)</f>
        <v>-0.01</v>
      </c>
      <c r="Z20" s="10">
        <f>VLOOKUP($A20,Gesamtwertung_4Teilnahmen!$A$2:$AB$116,Z$45,FALSE)</f>
        <v>124</v>
      </c>
      <c r="AA20" s="10">
        <f>VLOOKUP($A20,Gesamtwertung_4Teilnahmen!$A$2:$AB$116,AA$45,FALSE)</f>
        <v>394</v>
      </c>
      <c r="AB20" s="10">
        <f>VLOOKUP($A20,Gesamtwertung_4Teilnahmen!$A$2:$AB$116,AB$45,FALSE)</f>
        <v>10</v>
      </c>
      <c r="AC20" s="10" t="e">
        <f>VLOOKUP($A20,Gesamtwertung_4Teilnahmen!$A$2:$AB$116,AC$45,FALSE)</f>
        <v>#REF!</v>
      </c>
      <c r="AD20" s="67" t="e">
        <f>VLOOKUP($A20,Gesamtwertung_4Teilnahmen!$A$2:$AB$116,AD$45,FALSE)</f>
        <v>#REF!</v>
      </c>
      <c r="AE20" s="10" t="e">
        <f>VLOOKUP($A20,Gesamtwertung_4Teilnahmen!$A$2:$AB$116,AE$45,FALSE)</f>
        <v>#REF!</v>
      </c>
    </row>
    <row r="21" spans="1:31" ht="15.75" customHeight="1" x14ac:dyDescent="0.25">
      <c r="A21" s="62">
        <v>20</v>
      </c>
      <c r="B21" s="5">
        <f>VLOOKUP($A21,Gesamtwertung_4Teilnahmen!$A$2:$AB$116,B$45,FALSE)</f>
        <v>1043</v>
      </c>
      <c r="C21" s="11" t="str">
        <f>VLOOKUP($A21,Gesamtwertung_4Teilnahmen!$A$2:$AB$116,C$45,FALSE)</f>
        <v xml:space="preserve">Schmidt Josef  </v>
      </c>
      <c r="D21" s="11" t="str">
        <f>VLOOKUP($A21,Gesamtwertung_4Teilnahmen!$A$2:$AB$116,D$45,FALSE)</f>
        <v>Attnang-Puchheim</v>
      </c>
      <c r="E21" s="10">
        <f>VLOOKUP($A21,Gesamtwertung_4Teilnahmen!$A$2:$AB$116,E$45,FALSE)</f>
        <v>131</v>
      </c>
      <c r="F21" s="10">
        <f>VLOOKUP($A21,Gesamtwertung_4Teilnahmen!$A$2:$AB$116,F$45,FALSE)</f>
        <v>90</v>
      </c>
      <c r="G21" s="10">
        <f>VLOOKUP($A21,Gesamtwertung_4Teilnahmen!$A$2:$AB$116,G$45,FALSE)</f>
        <v>72</v>
      </c>
      <c r="H21" s="10">
        <f>VLOOKUP($A21,Gesamtwertung_4Teilnahmen!$A$2:$AB$116,H$45,FALSE)</f>
        <v>49</v>
      </c>
      <c r="I21" s="10">
        <f>VLOOKUP($A21,Gesamtwertung_4Teilnahmen!$A$2:$AB$116,I$45,FALSE)</f>
        <v>20</v>
      </c>
      <c r="J21" s="10">
        <f>VLOOKUP($A21,Gesamtwertung_4Teilnahmen!$A$2:$AB$116,J$45,FALSE)</f>
        <v>8</v>
      </c>
      <c r="K21" s="10">
        <f>VLOOKUP($A21,Gesamtwertung_4Teilnahmen!$A$2:$AB$116,K$45,FALSE)</f>
        <v>0</v>
      </c>
      <c r="L21" s="10">
        <f>VLOOKUP($A21,Gesamtwertung_4Teilnahmen!$A$2:$AB$116,L$45,FALSE)</f>
        <v>-0.01</v>
      </c>
      <c r="M21" s="10">
        <f>VLOOKUP($A21,Gesamtwertung_4Teilnahmen!$A$2:$AB$116,M$45,FALSE)</f>
        <v>-0.01</v>
      </c>
      <c r="N21" s="10">
        <f>VLOOKUP($A21,Gesamtwertung_4Teilnahmen!$A$2:$AB$116,N$45,FALSE)</f>
        <v>-0.01</v>
      </c>
      <c r="O21" s="10">
        <f>VLOOKUP($A21,Gesamtwertung_4Teilnahmen!$A$2:$AB$116,O$45,FALSE)</f>
        <v>-0.01</v>
      </c>
      <c r="P21" s="10">
        <f>VLOOKUP($A21,Gesamtwertung_4Teilnahmen!$A$2:$AB$116,P$45,FALSE)</f>
        <v>-0.01</v>
      </c>
      <c r="Q21" s="10">
        <f>VLOOKUP($A21,Gesamtwertung_4Teilnahmen!$A$2:$AB$116,Q$45,FALSE)</f>
        <v>-0.01</v>
      </c>
      <c r="R21" s="10">
        <f>VLOOKUP($A21,Gesamtwertung_4Teilnahmen!$A$2:$AB$116,R$45,FALSE)</f>
        <v>-0.01</v>
      </c>
      <c r="S21" s="10">
        <f>VLOOKUP($A21,Gesamtwertung_4Teilnahmen!$A$2:$AB$116,S$45,FALSE)</f>
        <v>-0.01</v>
      </c>
      <c r="T21" s="10">
        <f>VLOOKUP($A21,Gesamtwertung_4Teilnahmen!$A$2:$AB$116,T$45,FALSE)</f>
        <v>-0.01</v>
      </c>
      <c r="U21" s="10">
        <f>VLOOKUP($A21,Gesamtwertung_4Teilnahmen!$A$2:$AB$116,U$45,FALSE)</f>
        <v>-0.01</v>
      </c>
      <c r="V21" s="10">
        <f>VLOOKUP($A21,Gesamtwertung_4Teilnahmen!$A$2:$AB$116,V$45,FALSE)</f>
        <v>-0.01</v>
      </c>
      <c r="W21" s="10">
        <f>VLOOKUP($A21,Gesamtwertung_4Teilnahmen!$A$2:$AB$116,W$45,FALSE)</f>
        <v>-0.01</v>
      </c>
      <c r="X21" s="10">
        <f>VLOOKUP($A21,Gesamtwertung_4Teilnahmen!$A$2:$AB$116,X$45,FALSE)</f>
        <v>-0.01</v>
      </c>
      <c r="Y21" s="10">
        <f>VLOOKUP($A21,Gesamtwertung_4Teilnahmen!$A$2:$AB$116,Y$45,FALSE)</f>
        <v>-0.01</v>
      </c>
      <c r="Z21" s="10">
        <f>VLOOKUP($A21,Gesamtwertung_4Teilnahmen!$A$2:$AB$116,Z$45,FALSE)</f>
        <v>0</v>
      </c>
      <c r="AA21" s="10">
        <f>VLOOKUP($A21,Gesamtwertung_4Teilnahmen!$A$2:$AB$116,AA$45,FALSE)</f>
        <v>370</v>
      </c>
      <c r="AB21" s="10">
        <f>VLOOKUP($A21,Gesamtwertung_4Teilnahmen!$A$2:$AB$116,AB$45,FALSE)</f>
        <v>8</v>
      </c>
      <c r="AC21" s="10" t="e">
        <f>VLOOKUP($A21,Gesamtwertung_4Teilnahmen!$A$2:$AB$116,AC$45,FALSE)</f>
        <v>#REF!</v>
      </c>
      <c r="AD21" s="67" t="e">
        <f>VLOOKUP($A21,Gesamtwertung_4Teilnahmen!$A$2:$AB$116,AD$45,FALSE)</f>
        <v>#REF!</v>
      </c>
      <c r="AE21" s="10" t="e">
        <f>VLOOKUP($A21,Gesamtwertung_4Teilnahmen!$A$2:$AB$116,AE$45,FALSE)</f>
        <v>#REF!</v>
      </c>
    </row>
    <row r="22" spans="1:31" ht="15.75" customHeight="1" x14ac:dyDescent="0.25">
      <c r="A22" s="62">
        <v>21</v>
      </c>
      <c r="B22" s="5">
        <f>VLOOKUP($A22,Gesamtwertung_4Teilnahmen!$A$2:$AB$116,B$45,FALSE)</f>
        <v>1685</v>
      </c>
      <c r="C22" s="11" t="str">
        <f>VLOOKUP($A22,Gesamtwertung_4Teilnahmen!$A$2:$AB$116,C$45,FALSE)</f>
        <v xml:space="preserve">Steiner Katharina  </v>
      </c>
      <c r="D22" s="11" t="str">
        <f>VLOOKUP($A22,Gesamtwertung_4Teilnahmen!$A$2:$AB$116,D$45,FALSE)</f>
        <v>Bad Goisern</v>
      </c>
      <c r="E22" s="10">
        <f>VLOOKUP($A22,Gesamtwertung_4Teilnahmen!$A$2:$AB$116,E$45,FALSE)</f>
        <v>147</v>
      </c>
      <c r="F22" s="10">
        <f>VLOOKUP($A22,Gesamtwertung_4Teilnahmen!$A$2:$AB$116,F$45,FALSE)</f>
        <v>95</v>
      </c>
      <c r="G22" s="10">
        <f>VLOOKUP($A22,Gesamtwertung_4Teilnahmen!$A$2:$AB$116,G$45,FALSE)</f>
        <v>76</v>
      </c>
      <c r="H22" s="10">
        <f>VLOOKUP($A22,Gesamtwertung_4Teilnahmen!$A$2:$AB$116,H$45,FALSE)</f>
        <v>28</v>
      </c>
      <c r="I22" s="10">
        <f>VLOOKUP($A22,Gesamtwertung_4Teilnahmen!$A$2:$AB$116,I$45,FALSE)</f>
        <v>16</v>
      </c>
      <c r="J22" s="10">
        <f>VLOOKUP($A22,Gesamtwertung_4Teilnahmen!$A$2:$AB$116,J$45,FALSE)</f>
        <v>5</v>
      </c>
      <c r="K22" s="10">
        <f>VLOOKUP($A22,Gesamtwertung_4Teilnahmen!$A$2:$AB$116,K$45,FALSE)</f>
        <v>0</v>
      </c>
      <c r="L22" s="10">
        <f>VLOOKUP($A22,Gesamtwertung_4Teilnahmen!$A$2:$AB$116,L$45,FALSE)</f>
        <v>0</v>
      </c>
      <c r="M22" s="10">
        <f>VLOOKUP($A22,Gesamtwertung_4Teilnahmen!$A$2:$AB$116,M$45,FALSE)</f>
        <v>0</v>
      </c>
      <c r="N22" s="10">
        <f>VLOOKUP($A22,Gesamtwertung_4Teilnahmen!$A$2:$AB$116,N$45,FALSE)</f>
        <v>-0.01</v>
      </c>
      <c r="O22" s="10">
        <f>VLOOKUP($A22,Gesamtwertung_4Teilnahmen!$A$2:$AB$116,O$45,FALSE)</f>
        <v>-0.01</v>
      </c>
      <c r="P22" s="10">
        <f>VLOOKUP($A22,Gesamtwertung_4Teilnahmen!$A$2:$AB$116,P$45,FALSE)</f>
        <v>-0.01</v>
      </c>
      <c r="Q22" s="10">
        <f>VLOOKUP($A22,Gesamtwertung_4Teilnahmen!$A$2:$AB$116,Q$45,FALSE)</f>
        <v>-0.01</v>
      </c>
      <c r="R22" s="10">
        <f>VLOOKUP($A22,Gesamtwertung_4Teilnahmen!$A$2:$AB$116,R$45,FALSE)</f>
        <v>-0.01</v>
      </c>
      <c r="S22" s="10">
        <f>VLOOKUP($A22,Gesamtwertung_4Teilnahmen!$A$2:$AB$116,S$45,FALSE)</f>
        <v>-0.01</v>
      </c>
      <c r="T22" s="10">
        <f>VLOOKUP($A22,Gesamtwertung_4Teilnahmen!$A$2:$AB$116,T$45,FALSE)</f>
        <v>-0.01</v>
      </c>
      <c r="U22" s="10">
        <f>VLOOKUP($A22,Gesamtwertung_4Teilnahmen!$A$2:$AB$116,U$45,FALSE)</f>
        <v>-0.01</v>
      </c>
      <c r="V22" s="10">
        <f>VLOOKUP($A22,Gesamtwertung_4Teilnahmen!$A$2:$AB$116,V$45,FALSE)</f>
        <v>-0.01</v>
      </c>
      <c r="W22" s="10">
        <f>VLOOKUP($A22,Gesamtwertung_4Teilnahmen!$A$2:$AB$116,W$45,FALSE)</f>
        <v>-0.01</v>
      </c>
      <c r="X22" s="10">
        <f>VLOOKUP($A22,Gesamtwertung_4Teilnahmen!$A$2:$AB$116,X$45,FALSE)</f>
        <v>-0.01</v>
      </c>
      <c r="Y22" s="10">
        <f>VLOOKUP($A22,Gesamtwertung_4Teilnahmen!$A$2:$AB$116,Y$45,FALSE)</f>
        <v>-0.01</v>
      </c>
      <c r="Z22" s="10">
        <f>VLOOKUP($A22,Gesamtwertung_4Teilnahmen!$A$2:$AB$116,Z$45,FALSE)</f>
        <v>0</v>
      </c>
      <c r="AA22" s="10">
        <f>VLOOKUP($A22,Gesamtwertung_4Teilnahmen!$A$2:$AB$116,AA$45,FALSE)</f>
        <v>367</v>
      </c>
      <c r="AB22" s="10">
        <f>VLOOKUP($A22,Gesamtwertung_4Teilnahmen!$A$2:$AB$116,AB$45,FALSE)</f>
        <v>10</v>
      </c>
      <c r="AC22" s="10" t="e">
        <f>VLOOKUP($A22,Gesamtwertung_4Teilnahmen!$A$2:$AB$116,AC$45,FALSE)</f>
        <v>#REF!</v>
      </c>
      <c r="AD22" s="67" t="e">
        <f>VLOOKUP($A22,Gesamtwertung_4Teilnahmen!$A$2:$AB$116,AD$45,FALSE)</f>
        <v>#REF!</v>
      </c>
      <c r="AE22" s="10" t="e">
        <f>VLOOKUP($A22,Gesamtwertung_4Teilnahmen!$A$2:$AB$116,AE$45,FALSE)</f>
        <v>#REF!</v>
      </c>
    </row>
    <row r="23" spans="1:31" ht="15.75" customHeight="1" x14ac:dyDescent="0.25">
      <c r="A23" s="62">
        <v>22</v>
      </c>
      <c r="B23" s="5">
        <f>VLOOKUP($A23,Gesamtwertung_4Teilnahmen!$A$2:$AB$116,B$45,FALSE)</f>
        <v>1014</v>
      </c>
      <c r="C23" s="11" t="str">
        <f>VLOOKUP($A23,Gesamtwertung_4Teilnahmen!$A$2:$AB$116,C$45,FALSE)</f>
        <v xml:space="preserve">Kienast Franz  </v>
      </c>
      <c r="D23" s="11" t="str">
        <f>VLOOKUP($A23,Gesamtwertung_4Teilnahmen!$A$2:$AB$116,D$45,FALSE)</f>
        <v>Frankenmarkt</v>
      </c>
      <c r="E23" s="10">
        <f>VLOOKUP($A23,Gesamtwertung_4Teilnahmen!$A$2:$AB$116,E$45,FALSE)</f>
        <v>131</v>
      </c>
      <c r="F23" s="10">
        <f>VLOOKUP($A23,Gesamtwertung_4Teilnahmen!$A$2:$AB$116,F$45,FALSE)</f>
        <v>90</v>
      </c>
      <c r="G23" s="10">
        <f>VLOOKUP($A23,Gesamtwertung_4Teilnahmen!$A$2:$AB$116,G$45,FALSE)</f>
        <v>85</v>
      </c>
      <c r="H23" s="10">
        <f>VLOOKUP($A23,Gesamtwertung_4Teilnahmen!$A$2:$AB$116,H$45,FALSE)</f>
        <v>31</v>
      </c>
      <c r="I23" s="10">
        <f>VLOOKUP($A23,Gesamtwertung_4Teilnahmen!$A$2:$AB$116,I$45,FALSE)</f>
        <v>16</v>
      </c>
      <c r="J23" s="10">
        <f>VLOOKUP($A23,Gesamtwertung_4Teilnahmen!$A$2:$AB$116,J$45,FALSE)</f>
        <v>14</v>
      </c>
      <c r="K23" s="10">
        <f>VLOOKUP($A23,Gesamtwertung_4Teilnahmen!$A$2:$AB$116,K$45,FALSE)</f>
        <v>0</v>
      </c>
      <c r="L23" s="10">
        <f>VLOOKUP($A23,Gesamtwertung_4Teilnahmen!$A$2:$AB$116,L$45,FALSE)</f>
        <v>-0.01</v>
      </c>
      <c r="M23" s="10">
        <f>VLOOKUP($A23,Gesamtwertung_4Teilnahmen!$A$2:$AB$116,M$45,FALSE)</f>
        <v>-0.01</v>
      </c>
      <c r="N23" s="10">
        <f>VLOOKUP($A23,Gesamtwertung_4Teilnahmen!$A$2:$AB$116,N$45,FALSE)</f>
        <v>-0.01</v>
      </c>
      <c r="O23" s="10">
        <f>VLOOKUP($A23,Gesamtwertung_4Teilnahmen!$A$2:$AB$116,O$45,FALSE)</f>
        <v>-0.01</v>
      </c>
      <c r="P23" s="10">
        <f>VLOOKUP($A23,Gesamtwertung_4Teilnahmen!$A$2:$AB$116,P$45,FALSE)</f>
        <v>-0.01</v>
      </c>
      <c r="Q23" s="10">
        <f>VLOOKUP($A23,Gesamtwertung_4Teilnahmen!$A$2:$AB$116,Q$45,FALSE)</f>
        <v>-0.01</v>
      </c>
      <c r="R23" s="10">
        <f>VLOOKUP($A23,Gesamtwertung_4Teilnahmen!$A$2:$AB$116,R$45,FALSE)</f>
        <v>-0.01</v>
      </c>
      <c r="S23" s="10">
        <f>VLOOKUP($A23,Gesamtwertung_4Teilnahmen!$A$2:$AB$116,S$45,FALSE)</f>
        <v>-0.01</v>
      </c>
      <c r="T23" s="10">
        <f>VLOOKUP($A23,Gesamtwertung_4Teilnahmen!$A$2:$AB$116,T$45,FALSE)</f>
        <v>-0.01</v>
      </c>
      <c r="U23" s="10">
        <f>VLOOKUP($A23,Gesamtwertung_4Teilnahmen!$A$2:$AB$116,U$45,FALSE)</f>
        <v>-0.01</v>
      </c>
      <c r="V23" s="10">
        <f>VLOOKUP($A23,Gesamtwertung_4Teilnahmen!$A$2:$AB$116,V$45,FALSE)</f>
        <v>-0.01</v>
      </c>
      <c r="W23" s="10">
        <f>VLOOKUP($A23,Gesamtwertung_4Teilnahmen!$A$2:$AB$116,W$45,FALSE)</f>
        <v>-0.01</v>
      </c>
      <c r="X23" s="10">
        <f>VLOOKUP($A23,Gesamtwertung_4Teilnahmen!$A$2:$AB$116,X$45,FALSE)</f>
        <v>-0.01</v>
      </c>
      <c r="Y23" s="10">
        <f>VLOOKUP($A23,Gesamtwertung_4Teilnahmen!$A$2:$AB$116,Y$45,FALSE)</f>
        <v>-0.01</v>
      </c>
      <c r="Z23" s="10">
        <f>VLOOKUP($A23,Gesamtwertung_4Teilnahmen!$A$2:$AB$116,Z$45,FALSE)</f>
        <v>0</v>
      </c>
      <c r="AA23" s="10">
        <f>VLOOKUP($A23,Gesamtwertung_4Teilnahmen!$A$2:$AB$116,AA$45,FALSE)</f>
        <v>367</v>
      </c>
      <c r="AB23" s="10">
        <f>VLOOKUP($A23,Gesamtwertung_4Teilnahmen!$A$2:$AB$116,AB$45,FALSE)</f>
        <v>8</v>
      </c>
      <c r="AC23" s="10" t="e">
        <f>VLOOKUP($A23,Gesamtwertung_4Teilnahmen!$A$2:$AB$116,AC$45,FALSE)</f>
        <v>#REF!</v>
      </c>
      <c r="AD23" s="67" t="e">
        <f>VLOOKUP($A23,Gesamtwertung_4Teilnahmen!$A$2:$AB$116,AD$45,FALSE)</f>
        <v>#REF!</v>
      </c>
      <c r="AE23" s="10" t="e">
        <f>VLOOKUP($A23,Gesamtwertung_4Teilnahmen!$A$2:$AB$116,AE$45,FALSE)</f>
        <v>#REF!</v>
      </c>
    </row>
    <row r="24" spans="1:31" ht="15.75" customHeight="1" x14ac:dyDescent="0.25">
      <c r="A24" s="62">
        <v>23</v>
      </c>
      <c r="B24" s="5">
        <f>VLOOKUP($A24,Gesamtwertung_4Teilnahmen!$A$2:$AB$116,B$45,FALSE)</f>
        <v>1264</v>
      </c>
      <c r="C24" s="11" t="str">
        <f>VLOOKUP($A24,Gesamtwertung_4Teilnahmen!$A$2:$AB$116,C$45,FALSE)</f>
        <v xml:space="preserve">Böckl Franz  </v>
      </c>
      <c r="D24" s="11" t="str">
        <f>VLOOKUP($A24,Gesamtwertung_4Teilnahmen!$A$2:$AB$116,D$45,FALSE)</f>
        <v>Puchkirchen</v>
      </c>
      <c r="E24" s="10">
        <f>VLOOKUP($A24,Gesamtwertung_4Teilnahmen!$A$2:$AB$116,E$45,FALSE)</f>
        <v>223</v>
      </c>
      <c r="F24" s="10">
        <f>VLOOKUP($A24,Gesamtwertung_4Teilnahmen!$A$2:$AB$116,F$45,FALSE)</f>
        <v>49</v>
      </c>
      <c r="G24" s="10">
        <f>VLOOKUP($A24,Gesamtwertung_4Teilnahmen!$A$2:$AB$116,G$45,FALSE)</f>
        <v>46</v>
      </c>
      <c r="H24" s="10">
        <f>VLOOKUP($A24,Gesamtwertung_4Teilnahmen!$A$2:$AB$116,H$45,FALSE)</f>
        <v>20</v>
      </c>
      <c r="I24" s="10">
        <f>VLOOKUP($A24,Gesamtwertung_4Teilnahmen!$A$2:$AB$116,I$45,FALSE)</f>
        <v>0</v>
      </c>
      <c r="J24" s="10">
        <f>VLOOKUP($A24,Gesamtwertung_4Teilnahmen!$A$2:$AB$116,J$45,FALSE)</f>
        <v>0</v>
      </c>
      <c r="K24" s="10">
        <f>VLOOKUP($A24,Gesamtwertung_4Teilnahmen!$A$2:$AB$116,K$45,FALSE)</f>
        <v>0</v>
      </c>
      <c r="L24" s="10">
        <f>VLOOKUP($A24,Gesamtwertung_4Teilnahmen!$A$2:$AB$116,L$45,FALSE)</f>
        <v>0</v>
      </c>
      <c r="M24" s="10">
        <f>VLOOKUP($A24,Gesamtwertung_4Teilnahmen!$A$2:$AB$116,M$45,FALSE)</f>
        <v>0</v>
      </c>
      <c r="N24" s="10">
        <f>VLOOKUP($A24,Gesamtwertung_4Teilnahmen!$A$2:$AB$116,N$45,FALSE)</f>
        <v>-0.01</v>
      </c>
      <c r="O24" s="10">
        <f>VLOOKUP($A24,Gesamtwertung_4Teilnahmen!$A$2:$AB$116,O$45,FALSE)</f>
        <v>-0.01</v>
      </c>
      <c r="P24" s="10">
        <f>VLOOKUP($A24,Gesamtwertung_4Teilnahmen!$A$2:$AB$116,P$45,FALSE)</f>
        <v>-0.01</v>
      </c>
      <c r="Q24" s="10">
        <f>VLOOKUP($A24,Gesamtwertung_4Teilnahmen!$A$2:$AB$116,Q$45,FALSE)</f>
        <v>-0.01</v>
      </c>
      <c r="R24" s="10">
        <f>VLOOKUP($A24,Gesamtwertung_4Teilnahmen!$A$2:$AB$116,R$45,FALSE)</f>
        <v>-0.01</v>
      </c>
      <c r="S24" s="10">
        <f>VLOOKUP($A24,Gesamtwertung_4Teilnahmen!$A$2:$AB$116,S$45,FALSE)</f>
        <v>-0.01</v>
      </c>
      <c r="T24" s="10">
        <f>VLOOKUP($A24,Gesamtwertung_4Teilnahmen!$A$2:$AB$116,T$45,FALSE)</f>
        <v>-0.01</v>
      </c>
      <c r="U24" s="10">
        <f>VLOOKUP($A24,Gesamtwertung_4Teilnahmen!$A$2:$AB$116,U$45,FALSE)</f>
        <v>-0.01</v>
      </c>
      <c r="V24" s="10">
        <f>VLOOKUP($A24,Gesamtwertung_4Teilnahmen!$A$2:$AB$116,V$45,FALSE)</f>
        <v>-0.01</v>
      </c>
      <c r="W24" s="10">
        <f>VLOOKUP($A24,Gesamtwertung_4Teilnahmen!$A$2:$AB$116,W$45,FALSE)</f>
        <v>-0.01</v>
      </c>
      <c r="X24" s="10">
        <f>VLOOKUP($A24,Gesamtwertung_4Teilnahmen!$A$2:$AB$116,X$45,FALSE)</f>
        <v>-0.01</v>
      </c>
      <c r="Y24" s="10">
        <f>VLOOKUP($A24,Gesamtwertung_4Teilnahmen!$A$2:$AB$116,Y$45,FALSE)</f>
        <v>-0.01</v>
      </c>
      <c r="Z24" s="10">
        <f>VLOOKUP($A24,Gesamtwertung_4Teilnahmen!$A$2:$AB$116,Z$45,FALSE)</f>
        <v>20</v>
      </c>
      <c r="AA24" s="10">
        <f>VLOOKUP($A24,Gesamtwertung_4Teilnahmen!$A$2:$AB$116,AA$45,FALSE)</f>
        <v>358</v>
      </c>
      <c r="AB24" s="10">
        <f>VLOOKUP($A24,Gesamtwertung_4Teilnahmen!$A$2:$AB$116,AB$45,FALSE)</f>
        <v>10</v>
      </c>
      <c r="AC24" s="10" t="e">
        <f>VLOOKUP($A24,Gesamtwertung_4Teilnahmen!$A$2:$AB$116,AC$45,FALSE)</f>
        <v>#REF!</v>
      </c>
      <c r="AD24" s="67" t="e">
        <f>VLOOKUP($A24,Gesamtwertung_4Teilnahmen!$A$2:$AB$116,AD$45,FALSE)</f>
        <v>#REF!</v>
      </c>
      <c r="AE24" s="10" t="e">
        <f>VLOOKUP($A24,Gesamtwertung_4Teilnahmen!$A$2:$AB$116,AE$45,FALSE)</f>
        <v>#REF!</v>
      </c>
    </row>
    <row r="25" spans="1:31" ht="15.75" customHeight="1" x14ac:dyDescent="0.25">
      <c r="A25" s="62">
        <v>24</v>
      </c>
      <c r="B25" s="5">
        <f>VLOOKUP($A25,Gesamtwertung_4Teilnahmen!$A$2:$AB$116,B$45,FALSE)</f>
        <v>984</v>
      </c>
      <c r="C25" s="11" t="str">
        <f>VLOOKUP($A25,Gesamtwertung_4Teilnahmen!$A$2:$AB$116,C$45,FALSE)</f>
        <v xml:space="preserve">Schott Edeltraud  </v>
      </c>
      <c r="D25" s="11" t="str">
        <f>VLOOKUP($A25,Gesamtwertung_4Teilnahmen!$A$2:$AB$116,D$45,FALSE)</f>
        <v>Schwanenstadt</v>
      </c>
      <c r="E25" s="10">
        <f>VLOOKUP($A25,Gesamtwertung_4Teilnahmen!$A$2:$AB$116,E$45,FALSE)</f>
        <v>180</v>
      </c>
      <c r="F25" s="10">
        <f>VLOOKUP($A25,Gesamtwertung_4Teilnahmen!$A$2:$AB$116,F$45,FALSE)</f>
        <v>168</v>
      </c>
      <c r="G25" s="10">
        <f>VLOOKUP($A25,Gesamtwertung_4Teilnahmen!$A$2:$AB$116,G$45,FALSE)</f>
        <v>0</v>
      </c>
      <c r="H25" s="10">
        <f>VLOOKUP($A25,Gesamtwertung_4Teilnahmen!$A$2:$AB$116,H$45,FALSE)</f>
        <v>0</v>
      </c>
      <c r="I25" s="10">
        <f>VLOOKUP($A25,Gesamtwertung_4Teilnahmen!$A$2:$AB$116,I$45,FALSE)</f>
        <v>0</v>
      </c>
      <c r="J25" s="10">
        <f>VLOOKUP($A25,Gesamtwertung_4Teilnahmen!$A$2:$AB$116,J$45,FALSE)</f>
        <v>0</v>
      </c>
      <c r="K25" s="10">
        <f>VLOOKUP($A25,Gesamtwertung_4Teilnahmen!$A$2:$AB$116,K$45,FALSE)</f>
        <v>-0.01</v>
      </c>
      <c r="L25" s="10">
        <f>VLOOKUP($A25,Gesamtwertung_4Teilnahmen!$A$2:$AB$116,L$45,FALSE)</f>
        <v>-0.01</v>
      </c>
      <c r="M25" s="10">
        <f>VLOOKUP($A25,Gesamtwertung_4Teilnahmen!$A$2:$AB$116,M$45,FALSE)</f>
        <v>-0.01</v>
      </c>
      <c r="N25" s="10">
        <f>VLOOKUP($A25,Gesamtwertung_4Teilnahmen!$A$2:$AB$116,N$45,FALSE)</f>
        <v>-0.01</v>
      </c>
      <c r="O25" s="10">
        <f>VLOOKUP($A25,Gesamtwertung_4Teilnahmen!$A$2:$AB$116,O$45,FALSE)</f>
        <v>-0.01</v>
      </c>
      <c r="P25" s="10">
        <f>VLOOKUP($A25,Gesamtwertung_4Teilnahmen!$A$2:$AB$116,P$45,FALSE)</f>
        <v>-0.01</v>
      </c>
      <c r="Q25" s="10">
        <f>VLOOKUP($A25,Gesamtwertung_4Teilnahmen!$A$2:$AB$116,Q$45,FALSE)</f>
        <v>-0.01</v>
      </c>
      <c r="R25" s="10">
        <f>VLOOKUP($A25,Gesamtwertung_4Teilnahmen!$A$2:$AB$116,R$45,FALSE)</f>
        <v>-0.01</v>
      </c>
      <c r="S25" s="10">
        <f>VLOOKUP($A25,Gesamtwertung_4Teilnahmen!$A$2:$AB$116,S$45,FALSE)</f>
        <v>-0.01</v>
      </c>
      <c r="T25" s="10">
        <f>VLOOKUP($A25,Gesamtwertung_4Teilnahmen!$A$2:$AB$116,T$45,FALSE)</f>
        <v>-0.01</v>
      </c>
      <c r="U25" s="10">
        <f>VLOOKUP($A25,Gesamtwertung_4Teilnahmen!$A$2:$AB$116,U$45,FALSE)</f>
        <v>-0.01</v>
      </c>
      <c r="V25" s="10">
        <f>VLOOKUP($A25,Gesamtwertung_4Teilnahmen!$A$2:$AB$116,V$45,FALSE)</f>
        <v>-0.01</v>
      </c>
      <c r="W25" s="10">
        <f>VLOOKUP($A25,Gesamtwertung_4Teilnahmen!$A$2:$AB$116,W$45,FALSE)</f>
        <v>-0.01</v>
      </c>
      <c r="X25" s="10">
        <f>VLOOKUP($A25,Gesamtwertung_4Teilnahmen!$A$2:$AB$116,X$45,FALSE)</f>
        <v>-0.01</v>
      </c>
      <c r="Y25" s="10">
        <f>VLOOKUP($A25,Gesamtwertung_4Teilnahmen!$A$2:$AB$116,Y$45,FALSE)</f>
        <v>-0.01</v>
      </c>
      <c r="Z25" s="10">
        <f>VLOOKUP($A25,Gesamtwertung_4Teilnahmen!$A$2:$AB$116,Z$45,FALSE)</f>
        <v>-0.01</v>
      </c>
      <c r="AA25" s="10">
        <f>VLOOKUP($A25,Gesamtwertung_4Teilnahmen!$A$2:$AB$116,AA$45,FALSE)</f>
        <v>348</v>
      </c>
      <c r="AB25" s="10">
        <f>VLOOKUP($A25,Gesamtwertung_4Teilnahmen!$A$2:$AB$116,AB$45,FALSE)</f>
        <v>6</v>
      </c>
      <c r="AC25" s="10" t="e">
        <f>VLOOKUP($A25,Gesamtwertung_4Teilnahmen!$A$2:$AB$116,AC$45,FALSE)</f>
        <v>#REF!</v>
      </c>
      <c r="AD25" s="67" t="e">
        <f>VLOOKUP($A25,Gesamtwertung_4Teilnahmen!$A$2:$AB$116,AD$45,FALSE)</f>
        <v>#REF!</v>
      </c>
      <c r="AE25" s="10" t="e">
        <f>VLOOKUP($A25,Gesamtwertung_4Teilnahmen!$A$2:$AB$116,AE$45,FALSE)</f>
        <v>#REF!</v>
      </c>
    </row>
    <row r="26" spans="1:31" ht="15.75" customHeight="1" x14ac:dyDescent="0.25">
      <c r="A26" s="62">
        <v>25</v>
      </c>
      <c r="B26" s="5">
        <f>VLOOKUP($A26,Gesamtwertung_4Teilnahmen!$A$2:$AB$116,B$45,FALSE)</f>
        <v>2689</v>
      </c>
      <c r="C26" s="11" t="str">
        <f>VLOOKUP($A26,Gesamtwertung_4Teilnahmen!$A$2:$AB$116,C$45,FALSE)</f>
        <v xml:space="preserve">Stöllinger Sebastian  </v>
      </c>
      <c r="D26" s="11" t="str">
        <f>VLOOKUP($A26,Gesamtwertung_4Teilnahmen!$A$2:$AB$116,D$45,FALSE)</f>
        <v>Hof b.Sbg.</v>
      </c>
      <c r="E26" s="10">
        <f>VLOOKUP($A26,Gesamtwertung_4Teilnahmen!$A$2:$AB$116,E$45,FALSE)</f>
        <v>124</v>
      </c>
      <c r="F26" s="10">
        <f>VLOOKUP($A26,Gesamtwertung_4Teilnahmen!$A$2:$AB$116,F$45,FALSE)</f>
        <v>90</v>
      </c>
      <c r="G26" s="10">
        <f>VLOOKUP($A26,Gesamtwertung_4Teilnahmen!$A$2:$AB$116,G$45,FALSE)</f>
        <v>80</v>
      </c>
      <c r="H26" s="10">
        <f>VLOOKUP($A26,Gesamtwertung_4Teilnahmen!$A$2:$AB$116,H$45,FALSE)</f>
        <v>40</v>
      </c>
      <c r="I26" s="10">
        <f>VLOOKUP($A26,Gesamtwertung_4Teilnahmen!$A$2:$AB$116,I$45,FALSE)</f>
        <v>12</v>
      </c>
      <c r="J26" s="10">
        <f>VLOOKUP($A26,Gesamtwertung_4Teilnahmen!$A$2:$AB$116,J$45,FALSE)</f>
        <v>0</v>
      </c>
      <c r="K26" s="10">
        <f>VLOOKUP($A26,Gesamtwertung_4Teilnahmen!$A$2:$AB$116,K$45,FALSE)</f>
        <v>0</v>
      </c>
      <c r="L26" s="10">
        <f>VLOOKUP($A26,Gesamtwertung_4Teilnahmen!$A$2:$AB$116,L$45,FALSE)</f>
        <v>0</v>
      </c>
      <c r="M26" s="10">
        <f>VLOOKUP($A26,Gesamtwertung_4Teilnahmen!$A$2:$AB$116,M$45,FALSE)</f>
        <v>-0.01</v>
      </c>
      <c r="N26" s="10">
        <f>VLOOKUP($A26,Gesamtwertung_4Teilnahmen!$A$2:$AB$116,N$45,FALSE)</f>
        <v>-0.01</v>
      </c>
      <c r="O26" s="10">
        <f>VLOOKUP($A26,Gesamtwertung_4Teilnahmen!$A$2:$AB$116,O$45,FALSE)</f>
        <v>-0.01</v>
      </c>
      <c r="P26" s="10">
        <f>VLOOKUP($A26,Gesamtwertung_4Teilnahmen!$A$2:$AB$116,P$45,FALSE)</f>
        <v>-0.01</v>
      </c>
      <c r="Q26" s="10">
        <f>VLOOKUP($A26,Gesamtwertung_4Teilnahmen!$A$2:$AB$116,Q$45,FALSE)</f>
        <v>-0.01</v>
      </c>
      <c r="R26" s="10">
        <f>VLOOKUP($A26,Gesamtwertung_4Teilnahmen!$A$2:$AB$116,R$45,FALSE)</f>
        <v>-0.01</v>
      </c>
      <c r="S26" s="10">
        <f>VLOOKUP($A26,Gesamtwertung_4Teilnahmen!$A$2:$AB$116,S$45,FALSE)</f>
        <v>-0.01</v>
      </c>
      <c r="T26" s="10">
        <f>VLOOKUP($A26,Gesamtwertung_4Teilnahmen!$A$2:$AB$116,T$45,FALSE)</f>
        <v>-0.01</v>
      </c>
      <c r="U26" s="10">
        <f>VLOOKUP($A26,Gesamtwertung_4Teilnahmen!$A$2:$AB$116,U$45,FALSE)</f>
        <v>-0.01</v>
      </c>
      <c r="V26" s="10">
        <f>VLOOKUP($A26,Gesamtwertung_4Teilnahmen!$A$2:$AB$116,V$45,FALSE)</f>
        <v>-0.01</v>
      </c>
      <c r="W26" s="10">
        <f>VLOOKUP($A26,Gesamtwertung_4Teilnahmen!$A$2:$AB$116,W$45,FALSE)</f>
        <v>-0.01</v>
      </c>
      <c r="X26" s="10">
        <f>VLOOKUP($A26,Gesamtwertung_4Teilnahmen!$A$2:$AB$116,X$45,FALSE)</f>
        <v>-0.01</v>
      </c>
      <c r="Y26" s="10">
        <f>VLOOKUP($A26,Gesamtwertung_4Teilnahmen!$A$2:$AB$116,Y$45,FALSE)</f>
        <v>-0.01</v>
      </c>
      <c r="Z26" s="10">
        <f>VLOOKUP($A26,Gesamtwertung_4Teilnahmen!$A$2:$AB$116,Z$45,FALSE)</f>
        <v>-0.01</v>
      </c>
      <c r="AA26" s="10">
        <f>VLOOKUP($A26,Gesamtwertung_4Teilnahmen!$A$2:$AB$116,AA$45,FALSE)</f>
        <v>346</v>
      </c>
      <c r="AB26" s="10">
        <f>VLOOKUP($A26,Gesamtwertung_4Teilnahmen!$A$2:$AB$116,AB$45,FALSE)</f>
        <v>8</v>
      </c>
      <c r="AC26" s="10" t="e">
        <f>VLOOKUP($A26,Gesamtwertung_4Teilnahmen!$A$2:$AB$116,AC$45,FALSE)</f>
        <v>#REF!</v>
      </c>
      <c r="AD26" s="67" t="e">
        <f>VLOOKUP($A26,Gesamtwertung_4Teilnahmen!$A$2:$AB$116,AD$45,FALSE)</f>
        <v>#REF!</v>
      </c>
      <c r="AE26" s="10" t="e">
        <f>VLOOKUP($A26,Gesamtwertung_4Teilnahmen!$A$2:$AB$116,AE$45,FALSE)</f>
        <v>#REF!</v>
      </c>
    </row>
    <row r="27" spans="1:31" ht="15.75" customHeight="1" x14ac:dyDescent="0.25">
      <c r="A27" s="62">
        <v>26</v>
      </c>
      <c r="B27" s="5">
        <f>VLOOKUP($A27,Gesamtwertung_4Teilnahmen!$A$2:$AB$116,B$45,FALSE)</f>
        <v>839</v>
      </c>
      <c r="C27" s="11" t="str">
        <f>VLOOKUP($A27,Gesamtwertung_4Teilnahmen!$A$2:$AB$116,C$45,FALSE)</f>
        <v xml:space="preserve">Herzog Anton  </v>
      </c>
      <c r="D27" s="11" t="str">
        <f>VLOOKUP($A27,Gesamtwertung_4Teilnahmen!$A$2:$AB$116,D$45,FALSE)</f>
        <v>Pöndorf</v>
      </c>
      <c r="E27" s="10">
        <f>VLOOKUP($A27,Gesamtwertung_4Teilnahmen!$A$2:$AB$116,E$45,FALSE)</f>
        <v>156</v>
      </c>
      <c r="F27" s="10">
        <f>VLOOKUP($A27,Gesamtwertung_4Teilnahmen!$A$2:$AB$116,F$45,FALSE)</f>
        <v>72</v>
      </c>
      <c r="G27" s="10">
        <f>VLOOKUP($A27,Gesamtwertung_4Teilnahmen!$A$2:$AB$116,G$45,FALSE)</f>
        <v>24</v>
      </c>
      <c r="H27" s="10">
        <f>VLOOKUP($A27,Gesamtwertung_4Teilnahmen!$A$2:$AB$116,H$45,FALSE)</f>
        <v>22</v>
      </c>
      <c r="I27" s="10">
        <f>VLOOKUP($A27,Gesamtwertung_4Teilnahmen!$A$2:$AB$116,I$45,FALSE)</f>
        <v>18</v>
      </c>
      <c r="J27" s="10">
        <f>VLOOKUP($A27,Gesamtwertung_4Teilnahmen!$A$2:$AB$116,J$45,FALSE)</f>
        <v>7</v>
      </c>
      <c r="K27" s="10">
        <f>VLOOKUP($A27,Gesamtwertung_4Teilnahmen!$A$2:$AB$116,K$45,FALSE)</f>
        <v>0</v>
      </c>
      <c r="L27" s="10">
        <f>VLOOKUP($A27,Gesamtwertung_4Teilnahmen!$A$2:$AB$116,L$45,FALSE)</f>
        <v>0</v>
      </c>
      <c r="M27" s="10">
        <f>VLOOKUP($A27,Gesamtwertung_4Teilnahmen!$A$2:$AB$116,M$45,FALSE)</f>
        <v>0</v>
      </c>
      <c r="N27" s="10">
        <f>VLOOKUP($A27,Gesamtwertung_4Teilnahmen!$A$2:$AB$116,N$45,FALSE)</f>
        <v>-0.01</v>
      </c>
      <c r="O27" s="10">
        <f>VLOOKUP($A27,Gesamtwertung_4Teilnahmen!$A$2:$AB$116,O$45,FALSE)</f>
        <v>-0.01</v>
      </c>
      <c r="P27" s="10">
        <f>VLOOKUP($A27,Gesamtwertung_4Teilnahmen!$A$2:$AB$116,P$45,FALSE)</f>
        <v>-0.01</v>
      </c>
      <c r="Q27" s="10">
        <f>VLOOKUP($A27,Gesamtwertung_4Teilnahmen!$A$2:$AB$116,Q$45,FALSE)</f>
        <v>-0.01</v>
      </c>
      <c r="R27" s="10">
        <f>VLOOKUP($A27,Gesamtwertung_4Teilnahmen!$A$2:$AB$116,R$45,FALSE)</f>
        <v>-0.01</v>
      </c>
      <c r="S27" s="10">
        <f>VLOOKUP($A27,Gesamtwertung_4Teilnahmen!$A$2:$AB$116,S$45,FALSE)</f>
        <v>-0.01</v>
      </c>
      <c r="T27" s="10">
        <f>VLOOKUP($A27,Gesamtwertung_4Teilnahmen!$A$2:$AB$116,T$45,FALSE)</f>
        <v>-0.01</v>
      </c>
      <c r="U27" s="10">
        <f>VLOOKUP($A27,Gesamtwertung_4Teilnahmen!$A$2:$AB$116,U$45,FALSE)</f>
        <v>-0.01</v>
      </c>
      <c r="V27" s="10">
        <f>VLOOKUP($A27,Gesamtwertung_4Teilnahmen!$A$2:$AB$116,V$45,FALSE)</f>
        <v>-0.01</v>
      </c>
      <c r="W27" s="10">
        <f>VLOOKUP($A27,Gesamtwertung_4Teilnahmen!$A$2:$AB$116,W$45,FALSE)</f>
        <v>-0.01</v>
      </c>
      <c r="X27" s="10">
        <f>VLOOKUP($A27,Gesamtwertung_4Teilnahmen!$A$2:$AB$116,X$45,FALSE)</f>
        <v>-0.01</v>
      </c>
      <c r="Y27" s="10">
        <f>VLOOKUP($A27,Gesamtwertung_4Teilnahmen!$A$2:$AB$116,Y$45,FALSE)</f>
        <v>-0.01</v>
      </c>
      <c r="Z27" s="10">
        <f>VLOOKUP($A27,Gesamtwertung_4Teilnahmen!$A$2:$AB$116,Z$45,FALSE)</f>
        <v>40</v>
      </c>
      <c r="AA27" s="10">
        <f>VLOOKUP($A27,Gesamtwertung_4Teilnahmen!$A$2:$AB$116,AA$45,FALSE)</f>
        <v>339</v>
      </c>
      <c r="AB27" s="10">
        <f>VLOOKUP($A27,Gesamtwertung_4Teilnahmen!$A$2:$AB$116,AB$45,FALSE)</f>
        <v>10</v>
      </c>
      <c r="AC27" s="10" t="e">
        <f>VLOOKUP($A27,Gesamtwertung_4Teilnahmen!$A$2:$AB$116,AC$45,FALSE)</f>
        <v>#REF!</v>
      </c>
      <c r="AD27" s="67" t="e">
        <f>VLOOKUP($A27,Gesamtwertung_4Teilnahmen!$A$2:$AB$116,AD$45,FALSE)</f>
        <v>#REF!</v>
      </c>
      <c r="AE27" s="10" t="e">
        <f>VLOOKUP($A27,Gesamtwertung_4Teilnahmen!$A$2:$AB$116,AE$45,FALSE)</f>
        <v>#REF!</v>
      </c>
    </row>
    <row r="28" spans="1:31" ht="15.75" customHeight="1" x14ac:dyDescent="0.25">
      <c r="A28" s="62">
        <v>27</v>
      </c>
      <c r="B28" s="5">
        <f>VLOOKUP($A28,Gesamtwertung_4Teilnahmen!$A$2:$AB$116,B$45,FALSE)</f>
        <v>2057</v>
      </c>
      <c r="C28" s="11" t="str">
        <f>VLOOKUP($A28,Gesamtwertung_4Teilnahmen!$A$2:$AB$116,C$45,FALSE)</f>
        <v xml:space="preserve">Beneder Sepp  </v>
      </c>
      <c r="D28" s="11" t="str">
        <f>VLOOKUP($A28,Gesamtwertung_4Teilnahmen!$A$2:$AB$116,D$45,FALSE)</f>
        <v>Traberg</v>
      </c>
      <c r="E28" s="10">
        <f>VLOOKUP($A28,Gesamtwertung_4Teilnahmen!$A$2:$AB$116,E$45,FALSE)</f>
        <v>156</v>
      </c>
      <c r="F28" s="10">
        <f>VLOOKUP($A28,Gesamtwertung_4Teilnahmen!$A$2:$AB$116,F$45,FALSE)</f>
        <v>22</v>
      </c>
      <c r="G28" s="10">
        <f>VLOOKUP($A28,Gesamtwertung_4Teilnahmen!$A$2:$AB$116,G$45,FALSE)</f>
        <v>0</v>
      </c>
      <c r="H28" s="10">
        <f>VLOOKUP($A28,Gesamtwertung_4Teilnahmen!$A$2:$AB$116,H$45,FALSE)</f>
        <v>0</v>
      </c>
      <c r="I28" s="10">
        <f>VLOOKUP($A28,Gesamtwertung_4Teilnahmen!$A$2:$AB$116,I$45,FALSE)</f>
        <v>0</v>
      </c>
      <c r="J28" s="10">
        <f>VLOOKUP($A28,Gesamtwertung_4Teilnahmen!$A$2:$AB$116,J$45,FALSE)</f>
        <v>-0.01</v>
      </c>
      <c r="K28" s="10">
        <f>VLOOKUP($A28,Gesamtwertung_4Teilnahmen!$A$2:$AB$116,K$45,FALSE)</f>
        <v>-0.01</v>
      </c>
      <c r="L28" s="10">
        <f>VLOOKUP($A28,Gesamtwertung_4Teilnahmen!$A$2:$AB$116,L$45,FALSE)</f>
        <v>-0.01</v>
      </c>
      <c r="M28" s="10">
        <f>VLOOKUP($A28,Gesamtwertung_4Teilnahmen!$A$2:$AB$116,M$45,FALSE)</f>
        <v>-0.01</v>
      </c>
      <c r="N28" s="10">
        <f>VLOOKUP($A28,Gesamtwertung_4Teilnahmen!$A$2:$AB$116,N$45,FALSE)</f>
        <v>-0.01</v>
      </c>
      <c r="O28" s="10">
        <f>VLOOKUP($A28,Gesamtwertung_4Teilnahmen!$A$2:$AB$116,O$45,FALSE)</f>
        <v>-0.01</v>
      </c>
      <c r="P28" s="10">
        <f>VLOOKUP($A28,Gesamtwertung_4Teilnahmen!$A$2:$AB$116,P$45,FALSE)</f>
        <v>-0.01</v>
      </c>
      <c r="Q28" s="10">
        <f>VLOOKUP($A28,Gesamtwertung_4Teilnahmen!$A$2:$AB$116,Q$45,FALSE)</f>
        <v>-0.01</v>
      </c>
      <c r="R28" s="10">
        <f>VLOOKUP($A28,Gesamtwertung_4Teilnahmen!$A$2:$AB$116,R$45,FALSE)</f>
        <v>-0.01</v>
      </c>
      <c r="S28" s="10">
        <f>VLOOKUP($A28,Gesamtwertung_4Teilnahmen!$A$2:$AB$116,S$45,FALSE)</f>
        <v>-0.01</v>
      </c>
      <c r="T28" s="10">
        <f>VLOOKUP($A28,Gesamtwertung_4Teilnahmen!$A$2:$AB$116,T$45,FALSE)</f>
        <v>-0.01</v>
      </c>
      <c r="U28" s="10">
        <f>VLOOKUP($A28,Gesamtwertung_4Teilnahmen!$A$2:$AB$116,U$45,FALSE)</f>
        <v>-0.01</v>
      </c>
      <c r="V28" s="10">
        <f>VLOOKUP($A28,Gesamtwertung_4Teilnahmen!$A$2:$AB$116,V$45,FALSE)</f>
        <v>-0.01</v>
      </c>
      <c r="W28" s="10">
        <f>VLOOKUP($A28,Gesamtwertung_4Teilnahmen!$A$2:$AB$116,W$45,FALSE)</f>
        <v>-0.01</v>
      </c>
      <c r="X28" s="10">
        <f>VLOOKUP($A28,Gesamtwertung_4Teilnahmen!$A$2:$AB$116,X$45,FALSE)</f>
        <v>-0.01</v>
      </c>
      <c r="Y28" s="10">
        <f>VLOOKUP($A28,Gesamtwertung_4Teilnahmen!$A$2:$AB$116,Y$45,FALSE)</f>
        <v>-0.01</v>
      </c>
      <c r="Z28" s="10">
        <f>VLOOKUP($A28,Gesamtwertung_4Teilnahmen!$A$2:$AB$116,Z$45,FALSE)</f>
        <v>156</v>
      </c>
      <c r="AA28" s="10">
        <f>VLOOKUP($A28,Gesamtwertung_4Teilnahmen!$A$2:$AB$116,AA$45,FALSE)</f>
        <v>334</v>
      </c>
      <c r="AB28" s="10">
        <f>VLOOKUP($A28,Gesamtwertung_4Teilnahmen!$A$2:$AB$116,AB$45,FALSE)</f>
        <v>6</v>
      </c>
      <c r="AC28" s="10" t="e">
        <f>VLOOKUP($A28,Gesamtwertung_4Teilnahmen!$A$2:$AB$116,AC$45,FALSE)</f>
        <v>#REF!</v>
      </c>
      <c r="AD28" s="67" t="e">
        <f>VLOOKUP($A28,Gesamtwertung_4Teilnahmen!$A$2:$AB$116,AD$45,FALSE)</f>
        <v>#REF!</v>
      </c>
      <c r="AE28" s="10" t="e">
        <f>VLOOKUP($A28,Gesamtwertung_4Teilnahmen!$A$2:$AB$116,AE$45,FALSE)</f>
        <v>#REF!</v>
      </c>
    </row>
    <row r="29" spans="1:31" ht="15.75" customHeight="1" x14ac:dyDescent="0.25">
      <c r="A29" s="62">
        <v>28</v>
      </c>
      <c r="B29" s="5">
        <f>VLOOKUP($A29,Gesamtwertung_4Teilnahmen!$A$2:$AB$116,B$45,FALSE)</f>
        <v>2279</v>
      </c>
      <c r="C29" s="11" t="str">
        <f>VLOOKUP($A29,Gesamtwertung_4Teilnahmen!$A$2:$AB$116,C$45,FALSE)</f>
        <v xml:space="preserve">Ehrentraut Bettina  </v>
      </c>
      <c r="D29" s="11" t="str">
        <f>VLOOKUP($A29,Gesamtwertung_4Teilnahmen!$A$2:$AB$116,D$45,FALSE)</f>
        <v>Gallneukirchen</v>
      </c>
      <c r="E29" s="10">
        <f>VLOOKUP($A29,Gesamtwertung_4Teilnahmen!$A$2:$AB$116,E$45,FALSE)</f>
        <v>131</v>
      </c>
      <c r="F29" s="10">
        <f>VLOOKUP($A29,Gesamtwertung_4Teilnahmen!$A$2:$AB$116,F$45,FALSE)</f>
        <v>105</v>
      </c>
      <c r="G29" s="10">
        <f>VLOOKUP($A29,Gesamtwertung_4Teilnahmen!$A$2:$AB$116,G$45,FALSE)</f>
        <v>80</v>
      </c>
      <c r="H29" s="10">
        <f>VLOOKUP($A29,Gesamtwertung_4Teilnahmen!$A$2:$AB$116,H$45,FALSE)</f>
        <v>14</v>
      </c>
      <c r="I29" s="10">
        <f>VLOOKUP($A29,Gesamtwertung_4Teilnahmen!$A$2:$AB$116,I$45,FALSE)</f>
        <v>0</v>
      </c>
      <c r="J29" s="10">
        <f>VLOOKUP($A29,Gesamtwertung_4Teilnahmen!$A$2:$AB$116,J$45,FALSE)</f>
        <v>0</v>
      </c>
      <c r="K29" s="10">
        <f>VLOOKUP($A29,Gesamtwertung_4Teilnahmen!$A$2:$AB$116,K$45,FALSE)</f>
        <v>-0.01</v>
      </c>
      <c r="L29" s="10">
        <f>VLOOKUP($A29,Gesamtwertung_4Teilnahmen!$A$2:$AB$116,L$45,FALSE)</f>
        <v>-0.01</v>
      </c>
      <c r="M29" s="10">
        <f>VLOOKUP($A29,Gesamtwertung_4Teilnahmen!$A$2:$AB$116,M$45,FALSE)</f>
        <v>-0.01</v>
      </c>
      <c r="N29" s="10">
        <f>VLOOKUP($A29,Gesamtwertung_4Teilnahmen!$A$2:$AB$116,N$45,FALSE)</f>
        <v>-0.01</v>
      </c>
      <c r="O29" s="10">
        <f>VLOOKUP($A29,Gesamtwertung_4Teilnahmen!$A$2:$AB$116,O$45,FALSE)</f>
        <v>-0.01</v>
      </c>
      <c r="P29" s="10">
        <f>VLOOKUP($A29,Gesamtwertung_4Teilnahmen!$A$2:$AB$116,P$45,FALSE)</f>
        <v>-0.01</v>
      </c>
      <c r="Q29" s="10">
        <f>VLOOKUP($A29,Gesamtwertung_4Teilnahmen!$A$2:$AB$116,Q$45,FALSE)</f>
        <v>-0.01</v>
      </c>
      <c r="R29" s="10">
        <f>VLOOKUP($A29,Gesamtwertung_4Teilnahmen!$A$2:$AB$116,R$45,FALSE)</f>
        <v>-0.01</v>
      </c>
      <c r="S29" s="10">
        <f>VLOOKUP($A29,Gesamtwertung_4Teilnahmen!$A$2:$AB$116,S$45,FALSE)</f>
        <v>-0.01</v>
      </c>
      <c r="T29" s="10">
        <f>VLOOKUP($A29,Gesamtwertung_4Teilnahmen!$A$2:$AB$116,T$45,FALSE)</f>
        <v>-0.01</v>
      </c>
      <c r="U29" s="10">
        <f>VLOOKUP($A29,Gesamtwertung_4Teilnahmen!$A$2:$AB$116,U$45,FALSE)</f>
        <v>-0.01</v>
      </c>
      <c r="V29" s="10">
        <f>VLOOKUP($A29,Gesamtwertung_4Teilnahmen!$A$2:$AB$116,V$45,FALSE)</f>
        <v>-0.01</v>
      </c>
      <c r="W29" s="10">
        <f>VLOOKUP($A29,Gesamtwertung_4Teilnahmen!$A$2:$AB$116,W$45,FALSE)</f>
        <v>-0.01</v>
      </c>
      <c r="X29" s="10">
        <f>VLOOKUP($A29,Gesamtwertung_4Teilnahmen!$A$2:$AB$116,X$45,FALSE)</f>
        <v>-0.01</v>
      </c>
      <c r="Y29" s="10">
        <f>VLOOKUP($A29,Gesamtwertung_4Teilnahmen!$A$2:$AB$116,Y$45,FALSE)</f>
        <v>-0.01</v>
      </c>
      <c r="Z29" s="10">
        <f>VLOOKUP($A29,Gesamtwertung_4Teilnahmen!$A$2:$AB$116,Z$45,FALSE)</f>
        <v>-0.01</v>
      </c>
      <c r="AA29" s="10">
        <f>VLOOKUP($A29,Gesamtwertung_4Teilnahmen!$A$2:$AB$116,AA$45,FALSE)</f>
        <v>330</v>
      </c>
      <c r="AB29" s="10">
        <f>VLOOKUP($A29,Gesamtwertung_4Teilnahmen!$A$2:$AB$116,AB$45,FALSE)</f>
        <v>6</v>
      </c>
      <c r="AC29" s="10" t="e">
        <f>VLOOKUP($A29,Gesamtwertung_4Teilnahmen!$A$2:$AB$116,AC$45,FALSE)</f>
        <v>#REF!</v>
      </c>
      <c r="AD29" s="67" t="e">
        <f>VLOOKUP($A29,Gesamtwertung_4Teilnahmen!$A$2:$AB$116,AD$45,FALSE)</f>
        <v>#REF!</v>
      </c>
      <c r="AE29" s="10" t="e">
        <f>VLOOKUP($A29,Gesamtwertung_4Teilnahmen!$A$2:$AB$116,AE$45,FALSE)</f>
        <v>#REF!</v>
      </c>
    </row>
    <row r="30" spans="1:31" ht="15.75" customHeight="1" x14ac:dyDescent="0.25">
      <c r="A30" s="62">
        <v>29</v>
      </c>
      <c r="B30" s="5">
        <f>VLOOKUP($A30,Gesamtwertung_4Teilnahmen!$A$2:$AB$116,B$45,FALSE)</f>
        <v>1402</v>
      </c>
      <c r="C30" s="11" t="str">
        <f>VLOOKUP($A30,Gesamtwertung_4Teilnahmen!$A$2:$AB$116,C$45,FALSE)</f>
        <v xml:space="preserve">Morgenbesser Gerlinde  </v>
      </c>
      <c r="D30" s="11" t="str">
        <f>VLOOKUP($A30,Gesamtwertung_4Teilnahmen!$A$2:$AB$116,D$45,FALSE)</f>
        <v>Bad Hall</v>
      </c>
      <c r="E30" s="10">
        <f>VLOOKUP($A30,Gesamtwertung_4Teilnahmen!$A$2:$AB$116,E$45,FALSE)</f>
        <v>147</v>
      </c>
      <c r="F30" s="10">
        <f>VLOOKUP($A30,Gesamtwertung_4Teilnahmen!$A$2:$AB$116,F$45,FALSE)</f>
        <v>46</v>
      </c>
      <c r="G30" s="10">
        <f>VLOOKUP($A30,Gesamtwertung_4Teilnahmen!$A$2:$AB$116,G$45,FALSE)</f>
        <v>43</v>
      </c>
      <c r="H30" s="10">
        <f>VLOOKUP($A30,Gesamtwertung_4Teilnahmen!$A$2:$AB$116,H$45,FALSE)</f>
        <v>4</v>
      </c>
      <c r="I30" s="10">
        <f>VLOOKUP($A30,Gesamtwertung_4Teilnahmen!$A$2:$AB$116,I$45,FALSE)</f>
        <v>0</v>
      </c>
      <c r="J30" s="10">
        <f>VLOOKUP($A30,Gesamtwertung_4Teilnahmen!$A$2:$AB$116,J$45,FALSE)</f>
        <v>0</v>
      </c>
      <c r="K30" s="10">
        <f>VLOOKUP($A30,Gesamtwertung_4Teilnahmen!$A$2:$AB$116,K$45,FALSE)</f>
        <v>0</v>
      </c>
      <c r="L30" s="10">
        <f>VLOOKUP($A30,Gesamtwertung_4Teilnahmen!$A$2:$AB$116,L$45,FALSE)</f>
        <v>0</v>
      </c>
      <c r="M30" s="10">
        <f>VLOOKUP($A30,Gesamtwertung_4Teilnahmen!$A$2:$AB$116,M$45,FALSE)</f>
        <v>0</v>
      </c>
      <c r="N30" s="10">
        <f>VLOOKUP($A30,Gesamtwertung_4Teilnahmen!$A$2:$AB$116,N$45,FALSE)</f>
        <v>-0.01</v>
      </c>
      <c r="O30" s="10">
        <f>VLOOKUP($A30,Gesamtwertung_4Teilnahmen!$A$2:$AB$116,O$45,FALSE)</f>
        <v>-0.01</v>
      </c>
      <c r="P30" s="10">
        <f>VLOOKUP($A30,Gesamtwertung_4Teilnahmen!$A$2:$AB$116,P$45,FALSE)</f>
        <v>-0.01</v>
      </c>
      <c r="Q30" s="10">
        <f>VLOOKUP($A30,Gesamtwertung_4Teilnahmen!$A$2:$AB$116,Q$45,FALSE)</f>
        <v>-0.01</v>
      </c>
      <c r="R30" s="10">
        <f>VLOOKUP($A30,Gesamtwertung_4Teilnahmen!$A$2:$AB$116,R$45,FALSE)</f>
        <v>-0.01</v>
      </c>
      <c r="S30" s="10">
        <f>VLOOKUP($A30,Gesamtwertung_4Teilnahmen!$A$2:$AB$116,S$45,FALSE)</f>
        <v>-0.01</v>
      </c>
      <c r="T30" s="10">
        <f>VLOOKUP($A30,Gesamtwertung_4Teilnahmen!$A$2:$AB$116,T$45,FALSE)</f>
        <v>-0.01</v>
      </c>
      <c r="U30" s="10">
        <f>VLOOKUP($A30,Gesamtwertung_4Teilnahmen!$A$2:$AB$116,U$45,FALSE)</f>
        <v>-0.01</v>
      </c>
      <c r="V30" s="10">
        <f>VLOOKUP($A30,Gesamtwertung_4Teilnahmen!$A$2:$AB$116,V$45,FALSE)</f>
        <v>-0.01</v>
      </c>
      <c r="W30" s="10">
        <f>VLOOKUP($A30,Gesamtwertung_4Teilnahmen!$A$2:$AB$116,W$45,FALSE)</f>
        <v>-0.01</v>
      </c>
      <c r="X30" s="10">
        <f>VLOOKUP($A30,Gesamtwertung_4Teilnahmen!$A$2:$AB$116,X$45,FALSE)</f>
        <v>-0.01</v>
      </c>
      <c r="Y30" s="10">
        <f>VLOOKUP($A30,Gesamtwertung_4Teilnahmen!$A$2:$AB$116,Y$45,FALSE)</f>
        <v>-0.01</v>
      </c>
      <c r="Z30" s="10">
        <f>VLOOKUP($A30,Gesamtwertung_4Teilnahmen!$A$2:$AB$116,Z$45,FALSE)</f>
        <v>85</v>
      </c>
      <c r="AA30" s="10">
        <f>VLOOKUP($A30,Gesamtwertung_4Teilnahmen!$A$2:$AB$116,AA$45,FALSE)</f>
        <v>325</v>
      </c>
      <c r="AB30" s="10">
        <f>VLOOKUP($A30,Gesamtwertung_4Teilnahmen!$A$2:$AB$116,AB$45,FALSE)</f>
        <v>10</v>
      </c>
      <c r="AC30" s="10" t="e">
        <f>VLOOKUP($A30,Gesamtwertung_4Teilnahmen!$A$2:$AB$116,AC$45,FALSE)</f>
        <v>#REF!</v>
      </c>
      <c r="AD30" s="67" t="e">
        <f>VLOOKUP($A30,Gesamtwertung_4Teilnahmen!$A$2:$AB$116,AD$45,FALSE)</f>
        <v>#REF!</v>
      </c>
      <c r="AE30" s="10" t="e">
        <f>VLOOKUP($A30,Gesamtwertung_4Teilnahmen!$A$2:$AB$116,AE$45,FALSE)</f>
        <v>#REF!</v>
      </c>
    </row>
    <row r="31" spans="1:31" ht="15.75" customHeight="1" x14ac:dyDescent="0.25">
      <c r="A31" s="63">
        <v>30</v>
      </c>
      <c r="B31" s="22">
        <f>VLOOKUP($A31,Gesamtwertung_4Teilnahmen!$A$2:$AB$116,B$45,FALSE)</f>
        <v>1509</v>
      </c>
      <c r="C31" s="23" t="str">
        <f>VLOOKUP($A31,Gesamtwertung_4Teilnahmen!$A$2:$AB$116,C$45,FALSE)</f>
        <v xml:space="preserve">Schlager Renate  </v>
      </c>
      <c r="D31" s="23" t="str">
        <f>VLOOKUP($A31,Gesamtwertung_4Teilnahmen!$A$2:$AB$116,D$45,FALSE)</f>
        <v>Bad Ischl</v>
      </c>
      <c r="E31" s="10">
        <f>VLOOKUP($A31,Gesamtwertung_4Teilnahmen!$A$2:$AB$116,E$45,FALSE)</f>
        <v>147</v>
      </c>
      <c r="F31" s="10">
        <f>VLOOKUP($A31,Gesamtwertung_4Teilnahmen!$A$2:$AB$116,F$45,FALSE)</f>
        <v>52</v>
      </c>
      <c r="G31" s="10">
        <f>VLOOKUP($A31,Gesamtwertung_4Teilnahmen!$A$2:$AB$116,G$45,FALSE)</f>
        <v>49</v>
      </c>
      <c r="H31" s="10">
        <f>VLOOKUP($A31,Gesamtwertung_4Teilnahmen!$A$2:$AB$116,H$45,FALSE)</f>
        <v>40</v>
      </c>
      <c r="I31" s="10">
        <f>VLOOKUP($A31,Gesamtwertung_4Teilnahmen!$A$2:$AB$116,I$45,FALSE)</f>
        <v>18</v>
      </c>
      <c r="J31" s="10">
        <f>VLOOKUP($A31,Gesamtwertung_4Teilnahmen!$A$2:$AB$116,J$45,FALSE)</f>
        <v>10</v>
      </c>
      <c r="K31" s="10">
        <f>VLOOKUP($A31,Gesamtwertung_4Teilnahmen!$A$2:$AB$116,K$45,FALSE)</f>
        <v>8</v>
      </c>
      <c r="L31" s="10">
        <f>VLOOKUP($A31,Gesamtwertung_4Teilnahmen!$A$2:$AB$116,L$45,FALSE)</f>
        <v>0</v>
      </c>
      <c r="M31" s="10">
        <f>VLOOKUP($A31,Gesamtwertung_4Teilnahmen!$A$2:$AB$116,M$45,FALSE)</f>
        <v>0</v>
      </c>
      <c r="N31" s="10">
        <f>VLOOKUP($A31,Gesamtwertung_4Teilnahmen!$A$2:$AB$116,N$45,FALSE)</f>
        <v>-0.01</v>
      </c>
      <c r="O31" s="10">
        <f>VLOOKUP($A31,Gesamtwertung_4Teilnahmen!$A$2:$AB$116,O$45,FALSE)</f>
        <v>-0.01</v>
      </c>
      <c r="P31" s="10">
        <f>VLOOKUP($A31,Gesamtwertung_4Teilnahmen!$A$2:$AB$116,P$45,FALSE)</f>
        <v>-0.01</v>
      </c>
      <c r="Q31" s="10">
        <f>VLOOKUP($A31,Gesamtwertung_4Teilnahmen!$A$2:$AB$116,Q$45,FALSE)</f>
        <v>-0.01</v>
      </c>
      <c r="R31" s="10">
        <f>VLOOKUP($A31,Gesamtwertung_4Teilnahmen!$A$2:$AB$116,R$45,FALSE)</f>
        <v>-0.01</v>
      </c>
      <c r="S31" s="10">
        <f>VLOOKUP($A31,Gesamtwertung_4Teilnahmen!$A$2:$AB$116,S$45,FALSE)</f>
        <v>-0.01</v>
      </c>
      <c r="T31" s="10">
        <f>VLOOKUP($A31,Gesamtwertung_4Teilnahmen!$A$2:$AB$116,T$45,FALSE)</f>
        <v>-0.01</v>
      </c>
      <c r="U31" s="10">
        <f>VLOOKUP($A31,Gesamtwertung_4Teilnahmen!$A$2:$AB$116,U$45,FALSE)</f>
        <v>-0.01</v>
      </c>
      <c r="V31" s="10">
        <f>VLOOKUP($A31,Gesamtwertung_4Teilnahmen!$A$2:$AB$116,V$45,FALSE)</f>
        <v>-0.01</v>
      </c>
      <c r="W31" s="10">
        <f>VLOOKUP($A31,Gesamtwertung_4Teilnahmen!$A$2:$AB$116,W$45,FALSE)</f>
        <v>-0.01</v>
      </c>
      <c r="X31" s="10">
        <f>VLOOKUP($A31,Gesamtwertung_4Teilnahmen!$A$2:$AB$116,X$45,FALSE)</f>
        <v>-0.01</v>
      </c>
      <c r="Y31" s="10">
        <f>VLOOKUP($A31,Gesamtwertung_4Teilnahmen!$A$2:$AB$116,Y$45,FALSE)</f>
        <v>-0.01</v>
      </c>
      <c r="Z31" s="10">
        <f>VLOOKUP($A31,Gesamtwertung_4Teilnahmen!$A$2:$AB$116,Z$45,FALSE)</f>
        <v>3</v>
      </c>
      <c r="AA31" s="10">
        <f>VLOOKUP($A31,Gesamtwertung_4Teilnahmen!$A$2:$AB$116,AA$45,FALSE)</f>
        <v>319</v>
      </c>
      <c r="AB31" s="10">
        <f>VLOOKUP($A31,Gesamtwertung_4Teilnahmen!$A$2:$AB$116,AB$45,FALSE)</f>
        <v>10</v>
      </c>
      <c r="AC31" s="10" t="e">
        <f>VLOOKUP($A31,Gesamtwertung_4Teilnahmen!$A$2:$AB$116,AC$45,FALSE)</f>
        <v>#REF!</v>
      </c>
      <c r="AD31" s="67" t="e">
        <f>VLOOKUP($A31,Gesamtwertung_4Teilnahmen!$A$2:$AB$116,AD$45,FALSE)</f>
        <v>#REF!</v>
      </c>
      <c r="AE31" s="10" t="e">
        <f>VLOOKUP($A31,Gesamtwertung_4Teilnahmen!$A$2:$AB$116,AE$45,FALSE)</f>
        <v>#REF!</v>
      </c>
    </row>
    <row r="32" spans="1:31" ht="17.25" customHeight="1" x14ac:dyDescent="0.3">
      <c r="A32" s="64"/>
      <c r="B32" s="65"/>
      <c r="C32" s="95" t="s">
        <v>48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6"/>
    </row>
    <row r="33" spans="1:31" ht="15.75" customHeight="1" x14ac:dyDescent="0.25">
      <c r="A33" s="61">
        <v>33</v>
      </c>
      <c r="B33" s="10">
        <f>VLOOKUP($A33,Gesamtwertung_4Teilnahmen!$A$2:$AB$116,B$45,FALSE)</f>
        <v>1712</v>
      </c>
      <c r="C33" s="14" t="str">
        <f>VLOOKUP($A33,Gesamtwertung_4Teilnahmen!$A$2:$AB$116,C$45,FALSE)</f>
        <v xml:space="preserve">Steiner Peter  </v>
      </c>
      <c r="D33" s="14" t="str">
        <f>VLOOKUP($A33,Gesamtwertung_4Teilnahmen!$A$2:$AB$116,D$45,FALSE)</f>
        <v>Michaelbeuern</v>
      </c>
      <c r="E33" s="10">
        <f>VLOOKUP($A33,Gesamtwertung_4Teilnahmen!$A$2:$AB$116,E$45,FALSE)</f>
        <v>138</v>
      </c>
      <c r="F33" s="10">
        <f>VLOOKUP($A33,Gesamtwertung_4Teilnahmen!$A$2:$AB$116,F$45,FALSE)</f>
        <v>24</v>
      </c>
      <c r="G33" s="10">
        <f>VLOOKUP($A33,Gesamtwertung_4Teilnahmen!$A$2:$AB$116,G$45,FALSE)</f>
        <v>4</v>
      </c>
      <c r="H33" s="10">
        <f>VLOOKUP($A33,Gesamtwertung_4Teilnahmen!$A$2:$AB$116,H$45,FALSE)</f>
        <v>0</v>
      </c>
      <c r="I33" s="10">
        <f>VLOOKUP($A33,Gesamtwertung_4Teilnahmen!$A$2:$AB$116,I$45,FALSE)</f>
        <v>0</v>
      </c>
      <c r="J33" s="10">
        <f>VLOOKUP($A33,Gesamtwertung_4Teilnahmen!$A$2:$AB$116,J$45,FALSE)</f>
        <v>0</v>
      </c>
      <c r="K33" s="10">
        <f>VLOOKUP($A33,Gesamtwertung_4Teilnahmen!$A$2:$AB$116,K$45,FALSE)</f>
        <v>-0.01</v>
      </c>
      <c r="L33" s="10">
        <f>VLOOKUP($A33,Gesamtwertung_4Teilnahmen!$A$2:$AB$116,L$45,FALSE)</f>
        <v>-0.01</v>
      </c>
      <c r="M33" s="10">
        <f>VLOOKUP($A33,Gesamtwertung_4Teilnahmen!$A$2:$AB$116,M$45,FALSE)</f>
        <v>-0.01</v>
      </c>
      <c r="N33" s="10">
        <f>VLOOKUP($A33,Gesamtwertung_4Teilnahmen!$A$2:$AB$116,N$45,FALSE)</f>
        <v>-0.01</v>
      </c>
      <c r="O33" s="10">
        <f>VLOOKUP($A33,Gesamtwertung_4Teilnahmen!$A$2:$AB$116,O$45,FALSE)</f>
        <v>-0.01</v>
      </c>
      <c r="P33" s="10">
        <f>VLOOKUP($A33,Gesamtwertung_4Teilnahmen!$A$2:$AB$116,P$45,FALSE)</f>
        <v>-0.01</v>
      </c>
      <c r="Q33" s="10">
        <f>VLOOKUP($A33,Gesamtwertung_4Teilnahmen!$A$2:$AB$116,Q$45,FALSE)</f>
        <v>-0.01</v>
      </c>
      <c r="R33" s="10">
        <f>VLOOKUP($A33,Gesamtwertung_4Teilnahmen!$A$2:$AB$116,R$45,FALSE)</f>
        <v>-0.01</v>
      </c>
      <c r="S33" s="10">
        <f>VLOOKUP($A33,Gesamtwertung_4Teilnahmen!$A$2:$AB$116,S$45,FALSE)</f>
        <v>-0.01</v>
      </c>
      <c r="T33" s="10">
        <f>VLOOKUP($A33,Gesamtwertung_4Teilnahmen!$A$2:$AB$116,T$45,FALSE)</f>
        <v>-0.01</v>
      </c>
      <c r="U33" s="10">
        <f>VLOOKUP($A33,Gesamtwertung_4Teilnahmen!$A$2:$AB$116,U$45,FALSE)</f>
        <v>-0.01</v>
      </c>
      <c r="V33" s="10">
        <f>VLOOKUP($A33,Gesamtwertung_4Teilnahmen!$A$2:$AB$116,V$45,FALSE)</f>
        <v>-0.01</v>
      </c>
      <c r="W33" s="10">
        <f>VLOOKUP($A33,Gesamtwertung_4Teilnahmen!$A$2:$AB$116,W$45,FALSE)</f>
        <v>-0.01</v>
      </c>
      <c r="X33" s="10">
        <f>VLOOKUP($A33,Gesamtwertung_4Teilnahmen!$A$2:$AB$116,X$45,FALSE)</f>
        <v>-0.01</v>
      </c>
      <c r="Y33" s="10">
        <f>VLOOKUP($A33,Gesamtwertung_4Teilnahmen!$A$2:$AB$116,Y$45,FALSE)</f>
        <v>-0.01</v>
      </c>
      <c r="Z33" s="10">
        <f>VLOOKUP($A33,Gesamtwertung_4Teilnahmen!$A$2:$AB$116,Z$45,FALSE)</f>
        <v>147</v>
      </c>
      <c r="AA33" s="10">
        <f>VLOOKUP($A33,Gesamtwertung_4Teilnahmen!$A$2:$AB$116,AA$45,FALSE)</f>
        <v>313</v>
      </c>
      <c r="AB33" s="10">
        <f>VLOOKUP($A33,Gesamtwertung_4Teilnahmen!$A$2:$AB$116,AB$45,FALSE)</f>
        <v>7</v>
      </c>
      <c r="AC33" s="24" t="e">
        <f>VLOOKUP($A33,Gesamtwertung_4Teilnahmen!$A$2:$AB$116,AC$45,FALSE)</f>
        <v>#REF!</v>
      </c>
      <c r="AD33" s="67" t="e">
        <f>VLOOKUP($A33,Gesamtwertung_4Teilnahmen!$A$2:$AB$116,AD$45,FALSE)</f>
        <v>#REF!</v>
      </c>
      <c r="AE33" s="8" t="e">
        <f>VLOOKUP($A33,Gesamtwertung_4Teilnahmen!$A$2:$AB$116,AE$45,FALSE)</f>
        <v>#REF!</v>
      </c>
    </row>
    <row r="34" spans="1:31" ht="15.75" customHeight="1" x14ac:dyDescent="0.25">
      <c r="A34" s="62">
        <v>44</v>
      </c>
      <c r="B34" s="5">
        <f>VLOOKUP($A34,Gesamtwertung_4Teilnahmen!$A$2:$AB$116,B$45,FALSE)</f>
        <v>1129</v>
      </c>
      <c r="C34" s="11" t="str">
        <f>VLOOKUP($A34,Gesamtwertung_4Teilnahmen!$A$2:$AB$116,C$45,FALSE)</f>
        <v xml:space="preserve">Böckl Josef  </v>
      </c>
      <c r="D34" s="11" t="str">
        <f>VLOOKUP($A34,Gesamtwertung_4Teilnahmen!$A$2:$AB$116,D$45,FALSE)</f>
        <v>Neukirchen / V.</v>
      </c>
      <c r="E34" s="5">
        <f>VLOOKUP($A34,Gesamtwertung_4Teilnahmen!$A$2:$AB$116,E$45,FALSE)</f>
        <v>85</v>
      </c>
      <c r="F34" s="5">
        <f>VLOOKUP($A34,Gesamtwertung_4Teilnahmen!$A$2:$AB$116,F$45,FALSE)</f>
        <v>60</v>
      </c>
      <c r="G34" s="5">
        <f>VLOOKUP($A34,Gesamtwertung_4Teilnahmen!$A$2:$AB$116,G$45,FALSE)</f>
        <v>56</v>
      </c>
      <c r="H34" s="5">
        <f>VLOOKUP($A34,Gesamtwertung_4Teilnahmen!$A$2:$AB$116,H$45,FALSE)</f>
        <v>52</v>
      </c>
      <c r="I34" s="5">
        <f>VLOOKUP($A34,Gesamtwertung_4Teilnahmen!$A$2:$AB$116,I$45,FALSE)</f>
        <v>8</v>
      </c>
      <c r="J34" s="5">
        <f>VLOOKUP($A34,Gesamtwertung_4Teilnahmen!$A$2:$AB$116,J$45,FALSE)</f>
        <v>7</v>
      </c>
      <c r="K34" s="5">
        <f>VLOOKUP($A34,Gesamtwertung_4Teilnahmen!$A$2:$AB$116,K$45,FALSE)</f>
        <v>3</v>
      </c>
      <c r="L34" s="5">
        <f>VLOOKUP($A34,Gesamtwertung_4Teilnahmen!$A$2:$AB$116,L$45,FALSE)</f>
        <v>0</v>
      </c>
      <c r="M34" s="5">
        <f>VLOOKUP($A34,Gesamtwertung_4Teilnahmen!$A$2:$AB$116,M$45,FALSE)</f>
        <v>0</v>
      </c>
      <c r="N34" s="5">
        <f>VLOOKUP($A34,Gesamtwertung_4Teilnahmen!$A$2:$AB$116,N$45,FALSE)</f>
        <v>-0.01</v>
      </c>
      <c r="O34" s="5">
        <f>VLOOKUP($A34,Gesamtwertung_4Teilnahmen!$A$2:$AB$116,O$45,FALSE)</f>
        <v>-0.01</v>
      </c>
      <c r="P34" s="5">
        <f>VLOOKUP($A34,Gesamtwertung_4Teilnahmen!$A$2:$AB$116,P$45,FALSE)</f>
        <v>-0.01</v>
      </c>
      <c r="Q34" s="5">
        <f>VLOOKUP($A34,Gesamtwertung_4Teilnahmen!$A$2:$AB$116,Q$45,FALSE)</f>
        <v>-0.01</v>
      </c>
      <c r="R34" s="5">
        <f>VLOOKUP($A34,Gesamtwertung_4Teilnahmen!$A$2:$AB$116,R$45,FALSE)</f>
        <v>-0.01</v>
      </c>
      <c r="S34" s="5">
        <f>VLOOKUP($A34,Gesamtwertung_4Teilnahmen!$A$2:$AB$116,S$45,FALSE)</f>
        <v>-0.01</v>
      </c>
      <c r="T34" s="5">
        <f>VLOOKUP($A34,Gesamtwertung_4Teilnahmen!$A$2:$AB$116,T$45,FALSE)</f>
        <v>-0.01</v>
      </c>
      <c r="U34" s="10">
        <f>VLOOKUP($A34,Gesamtwertung_4Teilnahmen!$A$2:$AB$116,U$45,FALSE)</f>
        <v>-0.01</v>
      </c>
      <c r="V34" s="10">
        <f>VLOOKUP($A34,Gesamtwertung_4Teilnahmen!$A$2:$AB$116,V$45,FALSE)</f>
        <v>-0.01</v>
      </c>
      <c r="W34" s="10">
        <f>VLOOKUP($A34,Gesamtwertung_4Teilnahmen!$A$2:$AB$116,W$45,FALSE)</f>
        <v>-0.01</v>
      </c>
      <c r="X34" s="5">
        <f>VLOOKUP($A34,Gesamtwertung_4Teilnahmen!$A$2:$AB$116,X$45,FALSE)</f>
        <v>-0.01</v>
      </c>
      <c r="Y34" s="5">
        <f>VLOOKUP($A34,Gesamtwertung_4Teilnahmen!$A$2:$AB$116,Y$45,FALSE)</f>
        <v>-0.01</v>
      </c>
      <c r="Z34" s="5">
        <f>VLOOKUP($A34,Gesamtwertung_4Teilnahmen!$A$2:$AB$116,Z$45,FALSE)</f>
        <v>0</v>
      </c>
      <c r="AA34" s="5">
        <f>VLOOKUP($A34,Gesamtwertung_4Teilnahmen!$A$2:$AB$116,AA$45,FALSE)</f>
        <v>268</v>
      </c>
      <c r="AB34" s="5">
        <f>VLOOKUP($A34,Gesamtwertung_4Teilnahmen!$A$2:$AB$116,AB$45,FALSE)</f>
        <v>10</v>
      </c>
      <c r="AC34" s="12" t="e">
        <f>VLOOKUP($A34,Gesamtwertung_4Teilnahmen!$A$2:$AB$116,AC$45,FALSE)</f>
        <v>#REF!</v>
      </c>
      <c r="AD34" s="66" t="e">
        <f>VLOOKUP($A34,Gesamtwertung_4Teilnahmen!$A$2:$AB$116,AD$45,FALSE)</f>
        <v>#REF!</v>
      </c>
      <c r="AE34" s="8" t="e">
        <f>VLOOKUP($A34,Gesamtwertung_4Teilnahmen!$A$2:$AB$116,AE$45,FALSE)</f>
        <v>#REF!</v>
      </c>
    </row>
    <row r="35" spans="1:31" ht="15.75" customHeight="1" x14ac:dyDescent="0.25">
      <c r="A35" s="62">
        <v>55</v>
      </c>
      <c r="B35" s="5">
        <f>VLOOKUP($A35,Gesamtwertung_4Teilnahmen!$A$2:$AB$116,B$45,FALSE)</f>
        <v>775</v>
      </c>
      <c r="C35" s="11" t="str">
        <f>VLOOKUP($A35,Gesamtwertung_4Teilnahmen!$A$2:$AB$116,C$45,FALSE)</f>
        <v xml:space="preserve">Költringer Paul  </v>
      </c>
      <c r="D35" s="11" t="str">
        <f>VLOOKUP($A35,Gesamtwertung_4Teilnahmen!$A$2:$AB$116,D$45,FALSE)</f>
        <v>Schleedorf</v>
      </c>
      <c r="E35" s="5">
        <f>VLOOKUP($A35,Gesamtwertung_4Teilnahmen!$A$2:$AB$116,E$45,FALSE)</f>
        <v>80</v>
      </c>
      <c r="F35" s="5">
        <f>VLOOKUP($A35,Gesamtwertung_4Teilnahmen!$A$2:$AB$116,F$45,FALSE)</f>
        <v>43</v>
      </c>
      <c r="G35" s="5">
        <f>VLOOKUP($A35,Gesamtwertung_4Teilnahmen!$A$2:$AB$116,G$45,FALSE)</f>
        <v>8</v>
      </c>
      <c r="H35" s="5">
        <f>VLOOKUP($A35,Gesamtwertung_4Teilnahmen!$A$2:$AB$116,H$45,FALSE)</f>
        <v>6</v>
      </c>
      <c r="I35" s="5">
        <f>VLOOKUP($A35,Gesamtwertung_4Teilnahmen!$A$2:$AB$116,I$45,FALSE)</f>
        <v>0</v>
      </c>
      <c r="J35" s="5">
        <f>VLOOKUP($A35,Gesamtwertung_4Teilnahmen!$A$2:$AB$116,J$45,FALSE)</f>
        <v>-0.01</v>
      </c>
      <c r="K35" s="5">
        <f>VLOOKUP($A35,Gesamtwertung_4Teilnahmen!$A$2:$AB$116,K$45,FALSE)</f>
        <v>-0.01</v>
      </c>
      <c r="L35" s="5">
        <f>VLOOKUP($A35,Gesamtwertung_4Teilnahmen!$A$2:$AB$116,L$45,FALSE)</f>
        <v>-0.01</v>
      </c>
      <c r="M35" s="5">
        <f>VLOOKUP($A35,Gesamtwertung_4Teilnahmen!$A$2:$AB$116,M$45,FALSE)</f>
        <v>-0.01</v>
      </c>
      <c r="N35" s="5">
        <f>VLOOKUP($A35,Gesamtwertung_4Teilnahmen!$A$2:$AB$116,N$45,FALSE)</f>
        <v>-0.01</v>
      </c>
      <c r="O35" s="5">
        <f>VLOOKUP($A35,Gesamtwertung_4Teilnahmen!$A$2:$AB$116,O$45,FALSE)</f>
        <v>-0.01</v>
      </c>
      <c r="P35" s="5">
        <f>VLOOKUP($A35,Gesamtwertung_4Teilnahmen!$A$2:$AB$116,P$45,FALSE)</f>
        <v>-0.01</v>
      </c>
      <c r="Q35" s="5">
        <f>VLOOKUP($A35,Gesamtwertung_4Teilnahmen!$A$2:$AB$116,Q$45,FALSE)</f>
        <v>-0.01</v>
      </c>
      <c r="R35" s="5">
        <f>VLOOKUP($A35,Gesamtwertung_4Teilnahmen!$A$2:$AB$116,R$45,FALSE)</f>
        <v>-0.01</v>
      </c>
      <c r="S35" s="5">
        <f>VLOOKUP($A35,Gesamtwertung_4Teilnahmen!$A$2:$AB$116,S$45,FALSE)</f>
        <v>-0.01</v>
      </c>
      <c r="T35" s="5">
        <f>VLOOKUP($A35,Gesamtwertung_4Teilnahmen!$A$2:$AB$116,T$45,FALSE)</f>
        <v>-0.01</v>
      </c>
      <c r="U35" s="10">
        <f>VLOOKUP($A35,Gesamtwertung_4Teilnahmen!$A$2:$AB$116,U$45,FALSE)</f>
        <v>-0.01</v>
      </c>
      <c r="V35" s="10">
        <f>VLOOKUP($A35,Gesamtwertung_4Teilnahmen!$A$2:$AB$116,V$45,FALSE)</f>
        <v>-0.01</v>
      </c>
      <c r="W35" s="10">
        <f>VLOOKUP($A35,Gesamtwertung_4Teilnahmen!$A$2:$AB$116,W$45,FALSE)</f>
        <v>-0.01</v>
      </c>
      <c r="X35" s="5">
        <f>VLOOKUP($A35,Gesamtwertung_4Teilnahmen!$A$2:$AB$116,X$45,FALSE)</f>
        <v>-0.01</v>
      </c>
      <c r="Y35" s="5">
        <f>VLOOKUP($A35,Gesamtwertung_4Teilnahmen!$A$2:$AB$116,Y$45,FALSE)</f>
        <v>-0.01</v>
      </c>
      <c r="Z35" s="5">
        <f>VLOOKUP($A35,Gesamtwertung_4Teilnahmen!$A$2:$AB$116,Z$45,FALSE)</f>
        <v>95</v>
      </c>
      <c r="AA35" s="5">
        <f>VLOOKUP($A35,Gesamtwertung_4Teilnahmen!$A$2:$AB$116,AA$45,FALSE)</f>
        <v>232</v>
      </c>
      <c r="AB35" s="5">
        <f>VLOOKUP($A35,Gesamtwertung_4Teilnahmen!$A$2:$AB$116,AB$45,FALSE)</f>
        <v>6</v>
      </c>
      <c r="AC35" s="12" t="e">
        <f>VLOOKUP($A35,Gesamtwertung_4Teilnahmen!$A$2:$AB$116,AC$45,FALSE)</f>
        <v>#REF!</v>
      </c>
      <c r="AD35" s="66" t="e">
        <f>VLOOKUP($A35,Gesamtwertung_4Teilnahmen!$A$2:$AB$116,AD$45,FALSE)</f>
        <v>#REF!</v>
      </c>
      <c r="AE35" s="8" t="e">
        <f>VLOOKUP($A35,Gesamtwertung_4Teilnahmen!$A$2:$AB$116,AE$45,FALSE)</f>
        <v>#REF!</v>
      </c>
    </row>
    <row r="36" spans="1:31" ht="15.75" customHeight="1" x14ac:dyDescent="0.25">
      <c r="A36" s="62">
        <v>66</v>
      </c>
      <c r="B36" s="5">
        <f>VLOOKUP($A36,Gesamtwertung_4Teilnahmen!$A$2:$AB$116,B$45,FALSE)</f>
        <v>1795</v>
      </c>
      <c r="C36" s="11" t="str">
        <f>VLOOKUP($A36,Gesamtwertung_4Teilnahmen!$A$2:$AB$116,C$45,FALSE)</f>
        <v xml:space="preserve">Struber Karl  </v>
      </c>
      <c r="D36" s="11" t="str">
        <f>VLOOKUP($A36,Gesamtwertung_4Teilnahmen!$A$2:$AB$116,D$45,FALSE)</f>
        <v>Nußdorf / Hbg.</v>
      </c>
      <c r="E36" s="5">
        <f>VLOOKUP($A36,Gesamtwertung_4Teilnahmen!$A$2:$AB$116,E$45,FALSE)</f>
        <v>131</v>
      </c>
      <c r="F36" s="5">
        <f>VLOOKUP($A36,Gesamtwertung_4Teilnahmen!$A$2:$AB$116,F$45,FALSE)</f>
        <v>34</v>
      </c>
      <c r="G36" s="5">
        <f>VLOOKUP($A36,Gesamtwertung_4Teilnahmen!$A$2:$AB$116,G$45,FALSE)</f>
        <v>0</v>
      </c>
      <c r="H36" s="5">
        <f>VLOOKUP($A36,Gesamtwertung_4Teilnahmen!$A$2:$AB$116,H$45,FALSE)</f>
        <v>-0.01</v>
      </c>
      <c r="I36" s="5">
        <f>VLOOKUP($A36,Gesamtwertung_4Teilnahmen!$A$2:$AB$116,I$45,FALSE)</f>
        <v>-0.01</v>
      </c>
      <c r="J36" s="5">
        <f>VLOOKUP($A36,Gesamtwertung_4Teilnahmen!$A$2:$AB$116,J$45,FALSE)</f>
        <v>-0.01</v>
      </c>
      <c r="K36" s="5">
        <f>VLOOKUP($A36,Gesamtwertung_4Teilnahmen!$A$2:$AB$116,K$45,FALSE)</f>
        <v>-0.01</v>
      </c>
      <c r="L36" s="5">
        <f>VLOOKUP($A36,Gesamtwertung_4Teilnahmen!$A$2:$AB$116,L$45,FALSE)</f>
        <v>-0.01</v>
      </c>
      <c r="M36" s="5">
        <f>VLOOKUP($A36,Gesamtwertung_4Teilnahmen!$A$2:$AB$116,M$45,FALSE)</f>
        <v>-0.01</v>
      </c>
      <c r="N36" s="5">
        <f>VLOOKUP($A36,Gesamtwertung_4Teilnahmen!$A$2:$AB$116,N$45,FALSE)</f>
        <v>-0.01</v>
      </c>
      <c r="O36" s="5">
        <f>VLOOKUP($A36,Gesamtwertung_4Teilnahmen!$A$2:$AB$116,O$45,FALSE)</f>
        <v>-0.01</v>
      </c>
      <c r="P36" s="5">
        <f>VLOOKUP($A36,Gesamtwertung_4Teilnahmen!$A$2:$AB$116,P$45,FALSE)</f>
        <v>-0.01</v>
      </c>
      <c r="Q36" s="5">
        <f>VLOOKUP($A36,Gesamtwertung_4Teilnahmen!$A$2:$AB$116,Q$45,FALSE)</f>
        <v>-0.01</v>
      </c>
      <c r="R36" s="5">
        <f>VLOOKUP($A36,Gesamtwertung_4Teilnahmen!$A$2:$AB$116,R$45,FALSE)</f>
        <v>-0.01</v>
      </c>
      <c r="S36" s="5">
        <f>VLOOKUP($A36,Gesamtwertung_4Teilnahmen!$A$2:$AB$116,S$45,FALSE)</f>
        <v>-0.01</v>
      </c>
      <c r="T36" s="5">
        <f>VLOOKUP($A36,Gesamtwertung_4Teilnahmen!$A$2:$AB$116,T$45,FALSE)</f>
        <v>-0.01</v>
      </c>
      <c r="U36" s="10">
        <f>VLOOKUP($A36,Gesamtwertung_4Teilnahmen!$A$2:$AB$116,U$45,FALSE)</f>
        <v>-0.01</v>
      </c>
      <c r="V36" s="10">
        <f>VLOOKUP($A36,Gesamtwertung_4Teilnahmen!$A$2:$AB$116,V$45,FALSE)</f>
        <v>-0.01</v>
      </c>
      <c r="W36" s="10">
        <f>VLOOKUP($A36,Gesamtwertung_4Teilnahmen!$A$2:$AB$116,W$45,FALSE)</f>
        <v>-0.01</v>
      </c>
      <c r="X36" s="5">
        <f>VLOOKUP($A36,Gesamtwertung_4Teilnahmen!$A$2:$AB$116,X$45,FALSE)</f>
        <v>-0.01</v>
      </c>
      <c r="Y36" s="5">
        <f>VLOOKUP($A36,Gesamtwertung_4Teilnahmen!$A$2:$AB$116,Y$45,FALSE)</f>
        <v>-0.01</v>
      </c>
      <c r="Z36" s="5">
        <f>VLOOKUP($A36,Gesamtwertung_4Teilnahmen!$A$2:$AB$116,Z$45,FALSE)</f>
        <v>37</v>
      </c>
      <c r="AA36" s="5">
        <f>VLOOKUP($A36,Gesamtwertung_4Teilnahmen!$A$2:$AB$116,AA$45,FALSE)</f>
        <v>202</v>
      </c>
      <c r="AB36" s="5">
        <f>VLOOKUP($A36,Gesamtwertung_4Teilnahmen!$A$2:$AB$116,AB$45,FALSE)</f>
        <v>4</v>
      </c>
      <c r="AC36" s="12" t="e">
        <f>VLOOKUP($A36,Gesamtwertung_4Teilnahmen!$A$2:$AB$116,AC$45,FALSE)</f>
        <v>#REF!</v>
      </c>
      <c r="AD36" s="66" t="e">
        <f>VLOOKUP($A36,Gesamtwertung_4Teilnahmen!$A$2:$AB$116,AD$45,FALSE)</f>
        <v>#REF!</v>
      </c>
      <c r="AE36" s="8" t="e">
        <f>VLOOKUP($A36,Gesamtwertung_4Teilnahmen!$A$2:$AB$116,AE$45,FALSE)</f>
        <v>#REF!</v>
      </c>
    </row>
    <row r="37" spans="1:31" ht="15.75" customHeight="1" x14ac:dyDescent="0.25">
      <c r="A37" s="62">
        <v>77</v>
      </c>
      <c r="B37" s="5">
        <f>VLOOKUP($A37,Gesamtwertung_4Teilnahmen!$A$2:$AB$116,B$45,FALSE)</f>
        <v>4774</v>
      </c>
      <c r="C37" s="11" t="str">
        <f>VLOOKUP($A37,Gesamtwertung_4Teilnahmen!$A$2:$AB$116,C$45,FALSE)</f>
        <v xml:space="preserve">Oleinek Dieter  </v>
      </c>
      <c r="D37" s="11" t="str">
        <f>VLOOKUP($A37,Gesamtwertung_4Teilnahmen!$A$2:$AB$116,D$45,FALSE)</f>
        <v>Wolfsegg a.H.</v>
      </c>
      <c r="E37" s="5">
        <f>VLOOKUP($A37,Gesamtwertung_4Teilnahmen!$A$2:$AB$116,E$45,FALSE)</f>
        <v>124</v>
      </c>
      <c r="F37" s="5">
        <f>VLOOKUP($A37,Gesamtwertung_4Teilnahmen!$A$2:$AB$116,F$45,FALSE)</f>
        <v>43</v>
      </c>
      <c r="G37" s="5">
        <f>VLOOKUP($A37,Gesamtwertung_4Teilnahmen!$A$2:$AB$116,G$45,FALSE)</f>
        <v>0</v>
      </c>
      <c r="H37" s="5">
        <f>VLOOKUP($A37,Gesamtwertung_4Teilnahmen!$A$2:$AB$116,H$45,FALSE)</f>
        <v>0</v>
      </c>
      <c r="I37" s="5">
        <f>VLOOKUP($A37,Gesamtwertung_4Teilnahmen!$A$2:$AB$116,I$45,FALSE)</f>
        <v>0</v>
      </c>
      <c r="J37" s="5">
        <f>VLOOKUP($A37,Gesamtwertung_4Teilnahmen!$A$2:$AB$116,J$45,FALSE)</f>
        <v>0</v>
      </c>
      <c r="K37" s="5">
        <f>VLOOKUP($A37,Gesamtwertung_4Teilnahmen!$A$2:$AB$116,K$45,FALSE)</f>
        <v>0</v>
      </c>
      <c r="L37" s="5">
        <f>VLOOKUP($A37,Gesamtwertung_4Teilnahmen!$A$2:$AB$116,L$45,FALSE)</f>
        <v>0</v>
      </c>
      <c r="M37" s="5">
        <f>VLOOKUP($A37,Gesamtwertung_4Teilnahmen!$A$2:$AB$116,M$45,FALSE)</f>
        <v>0</v>
      </c>
      <c r="N37" s="5">
        <f>VLOOKUP($A37,Gesamtwertung_4Teilnahmen!$A$2:$AB$116,N$45,FALSE)</f>
        <v>-0.01</v>
      </c>
      <c r="O37" s="5">
        <f>VLOOKUP($A37,Gesamtwertung_4Teilnahmen!$A$2:$AB$116,O$45,FALSE)</f>
        <v>-0.01</v>
      </c>
      <c r="P37" s="5">
        <f>VLOOKUP($A37,Gesamtwertung_4Teilnahmen!$A$2:$AB$116,P$45,FALSE)</f>
        <v>-0.01</v>
      </c>
      <c r="Q37" s="5">
        <f>VLOOKUP($A37,Gesamtwertung_4Teilnahmen!$A$2:$AB$116,Q$45,FALSE)</f>
        <v>-0.01</v>
      </c>
      <c r="R37" s="5">
        <f>VLOOKUP($A37,Gesamtwertung_4Teilnahmen!$A$2:$AB$116,R$45,FALSE)</f>
        <v>-0.01</v>
      </c>
      <c r="S37" s="5">
        <f>VLOOKUP($A37,Gesamtwertung_4Teilnahmen!$A$2:$AB$116,S$45,FALSE)</f>
        <v>-0.01</v>
      </c>
      <c r="T37" s="5">
        <f>VLOOKUP($A37,Gesamtwertung_4Teilnahmen!$A$2:$AB$116,T$45,FALSE)</f>
        <v>-0.01</v>
      </c>
      <c r="U37" s="10">
        <f>VLOOKUP($A37,Gesamtwertung_4Teilnahmen!$A$2:$AB$116,U$45,FALSE)</f>
        <v>-0.01</v>
      </c>
      <c r="V37" s="10">
        <f>VLOOKUP($A37,Gesamtwertung_4Teilnahmen!$A$2:$AB$116,V$45,FALSE)</f>
        <v>-0.01</v>
      </c>
      <c r="W37" s="10">
        <f>VLOOKUP($A37,Gesamtwertung_4Teilnahmen!$A$2:$AB$116,W$45,FALSE)</f>
        <v>-0.01</v>
      </c>
      <c r="X37" s="5">
        <f>VLOOKUP($A37,Gesamtwertung_4Teilnahmen!$A$2:$AB$116,X$45,FALSE)</f>
        <v>-0.01</v>
      </c>
      <c r="Y37" s="5">
        <f>VLOOKUP($A37,Gesamtwertung_4Teilnahmen!$A$2:$AB$116,Y$45,FALSE)</f>
        <v>-0.01</v>
      </c>
      <c r="Z37" s="5">
        <f>VLOOKUP($A37,Gesamtwertung_4Teilnahmen!$A$2:$AB$116,Z$45,FALSE)</f>
        <v>-0.01</v>
      </c>
      <c r="AA37" s="5">
        <f>VLOOKUP($A37,Gesamtwertung_4Teilnahmen!$A$2:$AB$116,AA$45,FALSE)</f>
        <v>167</v>
      </c>
      <c r="AB37" s="5">
        <f>VLOOKUP($A37,Gesamtwertung_4Teilnahmen!$A$2:$AB$116,AB$45,FALSE)</f>
        <v>9</v>
      </c>
      <c r="AC37" s="12" t="e">
        <f>VLOOKUP($A37,Gesamtwertung_4Teilnahmen!$A$2:$AB$116,AC$45,FALSE)</f>
        <v>#REF!</v>
      </c>
      <c r="AD37" s="66" t="e">
        <f>VLOOKUP($A37,Gesamtwertung_4Teilnahmen!$A$2:$AB$116,AD$45,FALSE)</f>
        <v>#REF!</v>
      </c>
      <c r="AE37" s="8" t="e">
        <f>VLOOKUP($A37,Gesamtwertung_4Teilnahmen!$A$2:$AB$116,AE$45,FALSE)</f>
        <v>#REF!</v>
      </c>
    </row>
    <row r="38" spans="1:31" ht="15.75" customHeight="1" x14ac:dyDescent="0.25">
      <c r="A38" s="62">
        <v>88</v>
      </c>
      <c r="B38" s="5">
        <f>VLOOKUP($A38,Gesamtwertung_4Teilnahmen!$A$2:$AB$116,B$45,FALSE)</f>
        <v>1516</v>
      </c>
      <c r="C38" s="11" t="str">
        <f>VLOOKUP($A38,Gesamtwertung_4Teilnahmen!$A$2:$AB$116,C$45,FALSE)</f>
        <v xml:space="preserve">Reiter Josef  </v>
      </c>
      <c r="D38" s="11" t="str">
        <f>VLOOKUP($A38,Gesamtwertung_4Teilnahmen!$A$2:$AB$116,D$45,FALSE)</f>
        <v>Traunkirchen</v>
      </c>
      <c r="E38" s="5">
        <f>VLOOKUP($A38,Gesamtwertung_4Teilnahmen!$A$2:$AB$116,E$45,FALSE)</f>
        <v>56</v>
      </c>
      <c r="F38" s="5">
        <f>VLOOKUP($A38,Gesamtwertung_4Teilnahmen!$A$2:$AB$116,F$45,FALSE)</f>
        <v>24</v>
      </c>
      <c r="G38" s="5">
        <f>VLOOKUP($A38,Gesamtwertung_4Teilnahmen!$A$2:$AB$116,G$45,FALSE)</f>
        <v>16</v>
      </c>
      <c r="H38" s="5">
        <f>VLOOKUP($A38,Gesamtwertung_4Teilnahmen!$A$2:$AB$116,H$45,FALSE)</f>
        <v>0</v>
      </c>
      <c r="I38" s="5">
        <f>VLOOKUP($A38,Gesamtwertung_4Teilnahmen!$A$2:$AB$116,I$45,FALSE)</f>
        <v>0</v>
      </c>
      <c r="J38" s="5">
        <f>VLOOKUP($A38,Gesamtwertung_4Teilnahmen!$A$2:$AB$116,J$45,FALSE)</f>
        <v>-0.01</v>
      </c>
      <c r="K38" s="5">
        <f>VLOOKUP($A38,Gesamtwertung_4Teilnahmen!$A$2:$AB$116,K$45,FALSE)</f>
        <v>-0.01</v>
      </c>
      <c r="L38" s="5">
        <f>VLOOKUP($A38,Gesamtwertung_4Teilnahmen!$A$2:$AB$116,L$45,FALSE)</f>
        <v>-0.01</v>
      </c>
      <c r="M38" s="5">
        <f>VLOOKUP($A38,Gesamtwertung_4Teilnahmen!$A$2:$AB$116,M$45,FALSE)</f>
        <v>-0.01</v>
      </c>
      <c r="N38" s="5">
        <f>VLOOKUP($A38,Gesamtwertung_4Teilnahmen!$A$2:$AB$116,N$45,FALSE)</f>
        <v>-0.01</v>
      </c>
      <c r="O38" s="5">
        <f>VLOOKUP($A38,Gesamtwertung_4Teilnahmen!$A$2:$AB$116,O$45,FALSE)</f>
        <v>-0.01</v>
      </c>
      <c r="P38" s="5">
        <f>VLOOKUP($A38,Gesamtwertung_4Teilnahmen!$A$2:$AB$116,P$45,FALSE)</f>
        <v>-0.01</v>
      </c>
      <c r="Q38" s="5">
        <f>VLOOKUP($A38,Gesamtwertung_4Teilnahmen!$A$2:$AB$116,Q$45,FALSE)</f>
        <v>-0.01</v>
      </c>
      <c r="R38" s="5">
        <f>VLOOKUP($A38,Gesamtwertung_4Teilnahmen!$A$2:$AB$116,R$45,FALSE)</f>
        <v>-0.01</v>
      </c>
      <c r="S38" s="5">
        <f>VLOOKUP($A38,Gesamtwertung_4Teilnahmen!$A$2:$AB$116,S$45,FALSE)</f>
        <v>-0.01</v>
      </c>
      <c r="T38" s="5">
        <f>VLOOKUP($A38,Gesamtwertung_4Teilnahmen!$A$2:$AB$116,T$45,FALSE)</f>
        <v>-0.01</v>
      </c>
      <c r="U38" s="10">
        <f>VLOOKUP($A38,Gesamtwertung_4Teilnahmen!$A$2:$AB$116,U$45,FALSE)</f>
        <v>-0.01</v>
      </c>
      <c r="V38" s="10">
        <f>VLOOKUP($A38,Gesamtwertung_4Teilnahmen!$A$2:$AB$116,V$45,FALSE)</f>
        <v>-0.01</v>
      </c>
      <c r="W38" s="10">
        <f>VLOOKUP($A38,Gesamtwertung_4Teilnahmen!$A$2:$AB$116,W$45,FALSE)</f>
        <v>-0.01</v>
      </c>
      <c r="X38" s="5">
        <f>VLOOKUP($A38,Gesamtwertung_4Teilnahmen!$A$2:$AB$116,X$45,FALSE)</f>
        <v>-0.01</v>
      </c>
      <c r="Y38" s="5">
        <f>VLOOKUP($A38,Gesamtwertung_4Teilnahmen!$A$2:$AB$116,Y$45,FALSE)</f>
        <v>-0.01</v>
      </c>
      <c r="Z38" s="5">
        <f>VLOOKUP($A38,Gesamtwertung_4Teilnahmen!$A$2:$AB$116,Z$45,FALSE)</f>
        <v>-0.01</v>
      </c>
      <c r="AA38" s="5">
        <f>VLOOKUP($A38,Gesamtwertung_4Teilnahmen!$A$2:$AB$116,AA$45,FALSE)</f>
        <v>96</v>
      </c>
      <c r="AB38" s="5">
        <f>VLOOKUP($A38,Gesamtwertung_4Teilnahmen!$A$2:$AB$116,AB$45,FALSE)</f>
        <v>5</v>
      </c>
      <c r="AC38" s="12" t="e">
        <f>VLOOKUP($A38,Gesamtwertung_4Teilnahmen!$A$2:$AB$116,AC$45,FALSE)</f>
        <v>#REF!</v>
      </c>
      <c r="AD38" s="66" t="e">
        <f>VLOOKUP($A38,Gesamtwertung_4Teilnahmen!$A$2:$AB$116,AD$45,FALSE)</f>
        <v>#REF!</v>
      </c>
      <c r="AE38" s="8" t="e">
        <f>VLOOKUP($A38,Gesamtwertung_4Teilnahmen!$A$2:$AB$116,AE$45,FALSE)</f>
        <v>#REF!</v>
      </c>
    </row>
    <row r="39" spans="1:31" ht="15.75" customHeight="1" x14ac:dyDescent="0.25">
      <c r="A39" s="62">
        <v>99</v>
      </c>
      <c r="B39" s="5">
        <f>VLOOKUP($A39,Gesamtwertung_4Teilnahmen!$A$2:$AB$116,B$45,FALSE)</f>
        <v>466</v>
      </c>
      <c r="C39" s="11" t="str">
        <f>VLOOKUP($A39,Gesamtwertung_4Teilnahmen!$A$2:$AB$116,C$45,FALSE)</f>
        <v xml:space="preserve">Reiweger Luise  </v>
      </c>
      <c r="D39" s="11" t="str">
        <f>VLOOKUP($A39,Gesamtwertung_4Teilnahmen!$A$2:$AB$116,D$45,FALSE)</f>
        <v>Hallwang</v>
      </c>
      <c r="E39" s="5">
        <f>VLOOKUP($A39,Gesamtwertung_4Teilnahmen!$A$2:$AB$116,E$45,FALSE)</f>
        <v>52</v>
      </c>
      <c r="F39" s="5">
        <f>VLOOKUP($A39,Gesamtwertung_4Teilnahmen!$A$2:$AB$116,F$45,FALSE)</f>
        <v>18</v>
      </c>
      <c r="G39" s="5">
        <f>VLOOKUP($A39,Gesamtwertung_4Teilnahmen!$A$2:$AB$116,G$45,FALSE)</f>
        <v>0</v>
      </c>
      <c r="H39" s="5">
        <f>VLOOKUP($A39,Gesamtwertung_4Teilnahmen!$A$2:$AB$116,H$45,FALSE)</f>
        <v>0</v>
      </c>
      <c r="I39" s="5">
        <f>VLOOKUP($A39,Gesamtwertung_4Teilnahmen!$A$2:$AB$116,I$45,FALSE)</f>
        <v>-0.01</v>
      </c>
      <c r="J39" s="5">
        <f>VLOOKUP($A39,Gesamtwertung_4Teilnahmen!$A$2:$AB$116,J$45,FALSE)</f>
        <v>-0.01</v>
      </c>
      <c r="K39" s="5">
        <f>VLOOKUP($A39,Gesamtwertung_4Teilnahmen!$A$2:$AB$116,K$45,FALSE)</f>
        <v>-0.01</v>
      </c>
      <c r="L39" s="5">
        <f>VLOOKUP($A39,Gesamtwertung_4Teilnahmen!$A$2:$AB$116,L$45,FALSE)</f>
        <v>-0.01</v>
      </c>
      <c r="M39" s="5">
        <f>VLOOKUP($A39,Gesamtwertung_4Teilnahmen!$A$2:$AB$116,M$45,FALSE)</f>
        <v>-0.01</v>
      </c>
      <c r="N39" s="5">
        <f>VLOOKUP($A39,Gesamtwertung_4Teilnahmen!$A$2:$AB$116,N$45,FALSE)</f>
        <v>-0.01</v>
      </c>
      <c r="O39" s="5">
        <f>VLOOKUP($A39,Gesamtwertung_4Teilnahmen!$A$2:$AB$116,O$45,FALSE)</f>
        <v>-0.01</v>
      </c>
      <c r="P39" s="5">
        <f>VLOOKUP($A39,Gesamtwertung_4Teilnahmen!$A$2:$AB$116,P$45,FALSE)</f>
        <v>-0.01</v>
      </c>
      <c r="Q39" s="5">
        <f>VLOOKUP($A39,Gesamtwertung_4Teilnahmen!$A$2:$AB$116,Q$45,FALSE)</f>
        <v>-0.01</v>
      </c>
      <c r="R39" s="5">
        <f>VLOOKUP($A39,Gesamtwertung_4Teilnahmen!$A$2:$AB$116,R$45,FALSE)</f>
        <v>-0.01</v>
      </c>
      <c r="S39" s="5">
        <f>VLOOKUP($A39,Gesamtwertung_4Teilnahmen!$A$2:$AB$116,S$45,FALSE)</f>
        <v>-0.01</v>
      </c>
      <c r="T39" s="5">
        <f>VLOOKUP($A39,Gesamtwertung_4Teilnahmen!$A$2:$AB$116,T$45,FALSE)</f>
        <v>-0.01</v>
      </c>
      <c r="U39" s="10">
        <f>VLOOKUP($A39,Gesamtwertung_4Teilnahmen!$A$2:$AB$116,U$45,FALSE)</f>
        <v>-0.01</v>
      </c>
      <c r="V39" s="10">
        <f>VLOOKUP($A39,Gesamtwertung_4Teilnahmen!$A$2:$AB$116,V$45,FALSE)</f>
        <v>-0.01</v>
      </c>
      <c r="W39" s="10">
        <f>VLOOKUP($A39,Gesamtwertung_4Teilnahmen!$A$2:$AB$116,W$45,FALSE)</f>
        <v>-0.01</v>
      </c>
      <c r="X39" s="5">
        <f>VLOOKUP($A39,Gesamtwertung_4Teilnahmen!$A$2:$AB$116,X$45,FALSE)</f>
        <v>-0.01</v>
      </c>
      <c r="Y39" s="5">
        <f>VLOOKUP($A39,Gesamtwertung_4Teilnahmen!$A$2:$AB$116,Y$45,FALSE)</f>
        <v>-0.01</v>
      </c>
      <c r="Z39" s="5">
        <f>VLOOKUP($A39,Gesamtwertung_4Teilnahmen!$A$2:$AB$116,Z$45,FALSE)</f>
        <v>-0.01</v>
      </c>
      <c r="AA39" s="5">
        <f>VLOOKUP($A39,Gesamtwertung_4Teilnahmen!$A$2:$AB$116,AA$45,FALSE)</f>
        <v>70</v>
      </c>
      <c r="AB39" s="5">
        <f>VLOOKUP($A39,Gesamtwertung_4Teilnahmen!$A$2:$AB$116,AB$45,FALSE)</f>
        <v>4</v>
      </c>
      <c r="AC39" s="12" t="e">
        <f>VLOOKUP($A39,Gesamtwertung_4Teilnahmen!$A$2:$AB$116,AC$45,FALSE)</f>
        <v>#REF!</v>
      </c>
      <c r="AD39" s="66" t="e">
        <f>VLOOKUP($A39,Gesamtwertung_4Teilnahmen!$A$2:$AB$116,AD$45,FALSE)</f>
        <v>#REF!</v>
      </c>
      <c r="AE39" s="8" t="e">
        <f>VLOOKUP($A39,Gesamtwertung_4Teilnahmen!$A$2:$AB$116,AE$45,FALSE)</f>
        <v>#REF!</v>
      </c>
    </row>
    <row r="40" spans="1:31" ht="15.75" customHeight="1" x14ac:dyDescent="0.25">
      <c r="A40" s="62">
        <v>111</v>
      </c>
      <c r="B40" s="5">
        <f>VLOOKUP($A40,Gesamtwertung_4Teilnahmen!$A$2:$AB$116,B$45,FALSE)</f>
        <v>1523</v>
      </c>
      <c r="C40" s="11" t="str">
        <f>VLOOKUP($A40,Gesamtwertung_4Teilnahmen!$A$2:$AB$116,C$45,FALSE)</f>
        <v>Kibler Johann  jun.</v>
      </c>
      <c r="D40" s="11" t="str">
        <f>VLOOKUP($A40,Gesamtwertung_4Teilnahmen!$A$2:$AB$116,D$45,FALSE)</f>
        <v>Pfaffing</v>
      </c>
      <c r="E40" s="5">
        <f>VLOOKUP($A40,Gesamtwertung_4Teilnahmen!$A$2:$AB$116,E$45,FALSE)</f>
        <v>7</v>
      </c>
      <c r="F40" s="5">
        <f>VLOOKUP($A40,Gesamtwertung_4Teilnahmen!$A$2:$AB$116,F$45,FALSE)</f>
        <v>0</v>
      </c>
      <c r="G40" s="5">
        <f>VLOOKUP($A40,Gesamtwertung_4Teilnahmen!$A$2:$AB$116,G$45,FALSE)</f>
        <v>0</v>
      </c>
      <c r="H40" s="5">
        <f>VLOOKUP($A40,Gesamtwertung_4Teilnahmen!$A$2:$AB$116,H$45,FALSE)</f>
        <v>0</v>
      </c>
      <c r="I40" s="12">
        <f>VLOOKUP($A40,Gesamtwertung_4Teilnahmen!$A$2:$AB$116,I$45,FALSE)</f>
        <v>-0.01</v>
      </c>
      <c r="J40" s="12">
        <f>VLOOKUP($A40,Gesamtwertung_4Teilnahmen!$A$2:$AB$116,J$45,FALSE)</f>
        <v>-0.01</v>
      </c>
      <c r="K40" s="5">
        <f>VLOOKUP($A40,Gesamtwertung_4Teilnahmen!$A$2:$AB$116,K$45,FALSE)</f>
        <v>-0.01</v>
      </c>
      <c r="L40" s="5">
        <f>VLOOKUP($A40,Gesamtwertung_4Teilnahmen!$A$2:$AB$116,L$45,FALSE)</f>
        <v>-0.01</v>
      </c>
      <c r="M40" s="5">
        <f>VLOOKUP($A40,Gesamtwertung_4Teilnahmen!$A$2:$AB$116,M$45,FALSE)</f>
        <v>-0.01</v>
      </c>
      <c r="N40" s="5">
        <f>VLOOKUP($A40,Gesamtwertung_4Teilnahmen!$A$2:$AB$116,N$45,FALSE)</f>
        <v>-0.01</v>
      </c>
      <c r="O40" s="5">
        <f>VLOOKUP($A40,Gesamtwertung_4Teilnahmen!$A$2:$AB$116,O$45,FALSE)</f>
        <v>-0.01</v>
      </c>
      <c r="P40" s="5">
        <f>VLOOKUP($A40,Gesamtwertung_4Teilnahmen!$A$2:$AB$116,P$45,FALSE)</f>
        <v>-0.01</v>
      </c>
      <c r="Q40" s="5">
        <f>VLOOKUP($A40,Gesamtwertung_4Teilnahmen!$A$2:$AB$116,Q$45,FALSE)</f>
        <v>-0.01</v>
      </c>
      <c r="R40" s="5">
        <f>VLOOKUP($A40,Gesamtwertung_4Teilnahmen!$A$2:$AB$116,R$45,FALSE)</f>
        <v>-0.01</v>
      </c>
      <c r="S40" s="5">
        <f>VLOOKUP($A40,Gesamtwertung_4Teilnahmen!$A$2:$AB$116,S$45,FALSE)</f>
        <v>-0.01</v>
      </c>
      <c r="T40" s="5">
        <f>VLOOKUP($A40,Gesamtwertung_4Teilnahmen!$A$2:$AB$116,T$45,FALSE)</f>
        <v>-0.01</v>
      </c>
      <c r="U40" s="10">
        <f>VLOOKUP($A40,Gesamtwertung_4Teilnahmen!$A$2:$AB$116,U$45,FALSE)</f>
        <v>-0.01</v>
      </c>
      <c r="V40" s="10">
        <f>VLOOKUP($A40,Gesamtwertung_4Teilnahmen!$A$2:$AB$116,V$45,FALSE)</f>
        <v>-0.01</v>
      </c>
      <c r="W40" s="10">
        <f>VLOOKUP($A40,Gesamtwertung_4Teilnahmen!$A$2:$AB$116,W$45,FALSE)</f>
        <v>-0.01</v>
      </c>
      <c r="X40" s="5">
        <f>VLOOKUP($A40,Gesamtwertung_4Teilnahmen!$A$2:$AB$116,X$45,FALSE)</f>
        <v>-0.01</v>
      </c>
      <c r="Y40" s="5">
        <f>VLOOKUP($A40,Gesamtwertung_4Teilnahmen!$A$2:$AB$116,Y$45,FALSE)</f>
        <v>-0.01</v>
      </c>
      <c r="Z40" s="5">
        <f>VLOOKUP($A40,Gesamtwertung_4Teilnahmen!$A$2:$AB$116,Z$45,FALSE)</f>
        <v>-0.01</v>
      </c>
      <c r="AA40" s="5">
        <f>VLOOKUP($A40,Gesamtwertung_4Teilnahmen!$A$2:$AB$116,AA$45,FALSE)</f>
        <v>7</v>
      </c>
      <c r="AB40" s="5">
        <f>VLOOKUP($A40,Gesamtwertung_4Teilnahmen!$A$2:$AB$116,AB$45,FALSE)</f>
        <v>4</v>
      </c>
      <c r="AC40" s="12" t="e">
        <f>VLOOKUP($A40,Gesamtwertung_4Teilnahmen!$A$2:$AB$116,AC$45,FALSE)</f>
        <v>#REF!</v>
      </c>
      <c r="AD40" s="66" t="e">
        <f>VLOOKUP($A40,Gesamtwertung_4Teilnahmen!$A$2:$AB$116,AD$45,FALSE)</f>
        <v>#REF!</v>
      </c>
      <c r="AE40" s="8" t="e">
        <f>VLOOKUP($A40,Gesamtwertung_4Teilnahmen!$A$2:$AB$116,AE$45,FALSE)</f>
        <v>#REF!</v>
      </c>
    </row>
    <row r="41" spans="1:31" ht="17.25" customHeight="1" x14ac:dyDescent="0.3">
      <c r="A41" s="64"/>
      <c r="B41" s="65"/>
      <c r="C41" s="95" t="s">
        <v>47</v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6"/>
    </row>
    <row r="42" spans="1:31" ht="15.75" customHeight="1" x14ac:dyDescent="0.25">
      <c r="A42" s="62">
        <v>183</v>
      </c>
      <c r="B42" s="5" t="e">
        <f>VLOOKUP($A42,Gesamtwertung_4Teilnahmen!$A$2:$AB$116,B$45,FALSE)</f>
        <v>#N/A</v>
      </c>
      <c r="C42" s="11" t="e">
        <f>VLOOKUP($A42,Gesamtwertung_4Teilnahmen!$A$2:$AB$116,C$45,FALSE)</f>
        <v>#N/A</v>
      </c>
      <c r="D42" s="11" t="e">
        <f>VLOOKUP($A42,Gesamtwertung_4Teilnahmen!$A$2:$AB$116,D$45,FALSE)</f>
        <v>#N/A</v>
      </c>
      <c r="E42" s="5" t="e">
        <f>VLOOKUP($A42,Gesamtwertung_4Teilnahmen!$A$2:$AB$116,E$45,FALSE)</f>
        <v>#N/A</v>
      </c>
      <c r="F42" s="5" t="e">
        <f>VLOOKUP($A42,Gesamtwertung_4Teilnahmen!$A$2:$AB$116,F$45,FALSE)</f>
        <v>#N/A</v>
      </c>
      <c r="G42" s="5" t="e">
        <f>VLOOKUP($A42,Gesamtwertung_4Teilnahmen!$A$2:$AB$116,G$45,FALSE)</f>
        <v>#N/A</v>
      </c>
      <c r="H42" s="5" t="e">
        <f>VLOOKUP($A42,Gesamtwertung_4Teilnahmen!$A$2:$AB$116,H$45,FALSE)</f>
        <v>#N/A</v>
      </c>
      <c r="I42" s="5" t="e">
        <f>VLOOKUP($A42,Gesamtwertung_4Teilnahmen!$A$2:$AB$116,I$45,FALSE)</f>
        <v>#N/A</v>
      </c>
      <c r="J42" s="5" t="e">
        <f>VLOOKUP($A42,Gesamtwertung_4Teilnahmen!$A$2:$AB$116,J$45,FALSE)</f>
        <v>#N/A</v>
      </c>
      <c r="K42" s="5" t="e">
        <f>VLOOKUP($A42,Gesamtwertung_4Teilnahmen!$A$2:$AB$116,K$45,FALSE)</f>
        <v>#N/A</v>
      </c>
      <c r="L42" s="5" t="e">
        <f>VLOOKUP($A42,Gesamtwertung_4Teilnahmen!$A$2:$AB$116,L$45,FALSE)</f>
        <v>#N/A</v>
      </c>
      <c r="M42" s="5" t="e">
        <f>VLOOKUP($A42,Gesamtwertung_4Teilnahmen!$A$2:$AB$116,M$45,FALSE)</f>
        <v>#N/A</v>
      </c>
      <c r="N42" s="5" t="e">
        <f>VLOOKUP($A42,Gesamtwertung_4Teilnahmen!$A$2:$AB$116,N$45,FALSE)</f>
        <v>#N/A</v>
      </c>
      <c r="O42" s="5" t="e">
        <f>VLOOKUP($A42,Gesamtwertung_4Teilnahmen!$A$2:$AB$116,O$45,FALSE)</f>
        <v>#N/A</v>
      </c>
      <c r="P42" s="5" t="e">
        <f>VLOOKUP($A42,Gesamtwertung_4Teilnahmen!$A$2:$AB$116,P$45,FALSE)</f>
        <v>#N/A</v>
      </c>
      <c r="Q42" s="5" t="e">
        <f>VLOOKUP($A42,Gesamtwertung_4Teilnahmen!$A$2:$AB$116,Q$45,FALSE)</f>
        <v>#N/A</v>
      </c>
      <c r="R42" s="5" t="e">
        <f>VLOOKUP($A42,Gesamtwertung_4Teilnahmen!$A$2:$AB$116,R$45,FALSE)</f>
        <v>#N/A</v>
      </c>
      <c r="S42" s="5" t="e">
        <f>VLOOKUP($A42,Gesamtwertung_4Teilnahmen!$A$2:$AB$116,S$45,FALSE)</f>
        <v>#N/A</v>
      </c>
      <c r="T42" s="5" t="e">
        <f>VLOOKUP($A42,Gesamtwertung_4Teilnahmen!$A$2:$AB$116,T$45,FALSE)</f>
        <v>#N/A</v>
      </c>
      <c r="U42" s="10" t="e">
        <f>VLOOKUP($A42,Gesamtwertung_4Teilnahmen!$A$2:$AB$116,U$45,FALSE)</f>
        <v>#N/A</v>
      </c>
      <c r="V42" s="10" t="e">
        <f>VLOOKUP($A42,Gesamtwertung_4Teilnahmen!$A$2:$AB$116,V$45,FALSE)</f>
        <v>#N/A</v>
      </c>
      <c r="W42" s="10" t="e">
        <f>VLOOKUP($A42,Gesamtwertung_4Teilnahmen!$A$2:$AB$116,W$45,FALSE)</f>
        <v>#N/A</v>
      </c>
      <c r="X42" s="5" t="e">
        <f>VLOOKUP($A42,Gesamtwertung_4Teilnahmen!$A$2:$AB$116,X$45,FALSE)</f>
        <v>#N/A</v>
      </c>
      <c r="Y42" s="5" t="e">
        <f>VLOOKUP($A42,Gesamtwertung_4Teilnahmen!$A$2:$AB$116,Y$45,FALSE)</f>
        <v>#N/A</v>
      </c>
      <c r="Z42" s="5" t="e">
        <f>VLOOKUP($A42,Gesamtwertung_4Teilnahmen!$A$2:$AB$116,Z$45,FALSE)</f>
        <v>#N/A</v>
      </c>
      <c r="AA42" s="5" t="e">
        <f>VLOOKUP($A42,Gesamtwertung_4Teilnahmen!$A$2:$AB$116,AA$45,FALSE)</f>
        <v>#N/A</v>
      </c>
      <c r="AB42" s="5" t="e">
        <f>VLOOKUP($A42,Gesamtwertung_4Teilnahmen!$A$2:$AB$116,AB$45,FALSE)</f>
        <v>#N/A</v>
      </c>
      <c r="AC42" s="12" t="e">
        <f>VLOOKUP($A42,Gesamtwertung_4Teilnahmen!$A$2:$AB$116,AC$45,FALSE)</f>
        <v>#N/A</v>
      </c>
      <c r="AD42" s="66" t="e">
        <f>VLOOKUP($A42,Gesamtwertung_4Teilnahmen!$A$2:$AB$116,AD$45,FALSE)</f>
        <v>#N/A</v>
      </c>
      <c r="AE42" s="8" t="e">
        <f>VLOOKUP($A42,Gesamtwertung_4Teilnahmen!$A$2:$AB$116,AE$45,FALSE)</f>
        <v>#N/A</v>
      </c>
    </row>
    <row r="43" spans="1:31" ht="15.75" customHeight="1" x14ac:dyDescent="0.25">
      <c r="A43" s="62">
        <v>184</v>
      </c>
      <c r="B43" s="5" t="e">
        <f>VLOOKUP($A43,Gesamtwertung_4Teilnahmen!$A$2:$AB$116,B$45,FALSE)</f>
        <v>#N/A</v>
      </c>
      <c r="C43" s="11" t="e">
        <f>VLOOKUP($A43,Gesamtwertung_4Teilnahmen!$A$2:$AB$116,C$45,FALSE)</f>
        <v>#N/A</v>
      </c>
      <c r="D43" s="11" t="e">
        <f>VLOOKUP($A43,Gesamtwertung_4Teilnahmen!$A$2:$AB$116,D$45,FALSE)</f>
        <v>#N/A</v>
      </c>
      <c r="E43" s="5" t="e">
        <f>VLOOKUP($A43,Gesamtwertung_4Teilnahmen!$A$2:$AB$116,E$45,FALSE)</f>
        <v>#N/A</v>
      </c>
      <c r="F43" s="5" t="e">
        <f>VLOOKUP($A43,Gesamtwertung_4Teilnahmen!$A$2:$AB$116,F$45,FALSE)</f>
        <v>#N/A</v>
      </c>
      <c r="G43" s="5" t="e">
        <f>VLOOKUP($A43,Gesamtwertung_4Teilnahmen!$A$2:$AB$116,G$45,FALSE)</f>
        <v>#N/A</v>
      </c>
      <c r="H43" s="5" t="e">
        <f>VLOOKUP($A43,Gesamtwertung_4Teilnahmen!$A$2:$AB$116,H$45,FALSE)</f>
        <v>#N/A</v>
      </c>
      <c r="I43" s="5" t="e">
        <f>VLOOKUP($A43,Gesamtwertung_4Teilnahmen!$A$2:$AB$116,I$45,FALSE)</f>
        <v>#N/A</v>
      </c>
      <c r="J43" s="5" t="e">
        <f>VLOOKUP($A43,Gesamtwertung_4Teilnahmen!$A$2:$AB$116,J$45,FALSE)</f>
        <v>#N/A</v>
      </c>
      <c r="K43" s="5" t="e">
        <f>VLOOKUP($A43,Gesamtwertung_4Teilnahmen!$A$2:$AB$116,K$45,FALSE)</f>
        <v>#N/A</v>
      </c>
      <c r="L43" s="5" t="e">
        <f>VLOOKUP($A43,Gesamtwertung_4Teilnahmen!$A$2:$AB$116,L$45,FALSE)</f>
        <v>#N/A</v>
      </c>
      <c r="M43" s="5" t="e">
        <f>VLOOKUP($A43,Gesamtwertung_4Teilnahmen!$A$2:$AB$116,M$45,FALSE)</f>
        <v>#N/A</v>
      </c>
      <c r="N43" s="5" t="e">
        <f>VLOOKUP($A43,Gesamtwertung_4Teilnahmen!$A$2:$AB$116,N$45,FALSE)</f>
        <v>#N/A</v>
      </c>
      <c r="O43" s="5" t="e">
        <f>VLOOKUP($A43,Gesamtwertung_4Teilnahmen!$A$2:$AB$116,O$45,FALSE)</f>
        <v>#N/A</v>
      </c>
      <c r="P43" s="5" t="e">
        <f>VLOOKUP($A43,Gesamtwertung_4Teilnahmen!$A$2:$AB$116,P$45,FALSE)</f>
        <v>#N/A</v>
      </c>
      <c r="Q43" s="5" t="e">
        <f>VLOOKUP($A43,Gesamtwertung_4Teilnahmen!$A$2:$AB$116,Q$45,FALSE)</f>
        <v>#N/A</v>
      </c>
      <c r="R43" s="5" t="e">
        <f>VLOOKUP($A43,Gesamtwertung_4Teilnahmen!$A$2:$AB$116,R$45,FALSE)</f>
        <v>#N/A</v>
      </c>
      <c r="S43" s="5" t="e">
        <f>VLOOKUP($A43,Gesamtwertung_4Teilnahmen!$A$2:$AB$116,S$45,FALSE)</f>
        <v>#N/A</v>
      </c>
      <c r="T43" s="5" t="e">
        <f>VLOOKUP($A43,Gesamtwertung_4Teilnahmen!$A$2:$AB$116,T$45,FALSE)</f>
        <v>#N/A</v>
      </c>
      <c r="U43" s="10" t="e">
        <f>VLOOKUP($A43,Gesamtwertung_4Teilnahmen!$A$2:$AB$116,U$45,FALSE)</f>
        <v>#N/A</v>
      </c>
      <c r="V43" s="10" t="e">
        <f>VLOOKUP($A43,Gesamtwertung_4Teilnahmen!$A$2:$AB$116,V$45,FALSE)</f>
        <v>#N/A</v>
      </c>
      <c r="W43" s="10" t="e">
        <f>VLOOKUP($A43,Gesamtwertung_4Teilnahmen!$A$2:$AB$116,W$45,FALSE)</f>
        <v>#N/A</v>
      </c>
      <c r="X43" s="5" t="e">
        <f>VLOOKUP($A43,Gesamtwertung_4Teilnahmen!$A$2:$AB$116,X$45,FALSE)</f>
        <v>#N/A</v>
      </c>
      <c r="Y43" s="5" t="e">
        <f>VLOOKUP($A43,Gesamtwertung_4Teilnahmen!$A$2:$AB$116,Y$45,FALSE)</f>
        <v>#N/A</v>
      </c>
      <c r="Z43" s="5" t="e">
        <f>VLOOKUP($A43,Gesamtwertung_4Teilnahmen!$A$2:$AB$116,Z$45,FALSE)</f>
        <v>#N/A</v>
      </c>
      <c r="AA43" s="5" t="e">
        <f>VLOOKUP($A43,Gesamtwertung_4Teilnahmen!$A$2:$AB$116,AA$45,FALSE)</f>
        <v>#N/A</v>
      </c>
      <c r="AB43" s="5" t="e">
        <f>VLOOKUP($A43,Gesamtwertung_4Teilnahmen!$A$2:$AB$116,AB$45,FALSE)</f>
        <v>#N/A</v>
      </c>
      <c r="AC43" s="12" t="e">
        <f>VLOOKUP($A43,Gesamtwertung_4Teilnahmen!$A$2:$AB$116,AC$45,FALSE)</f>
        <v>#N/A</v>
      </c>
      <c r="AD43" s="66" t="e">
        <f>VLOOKUP($A43,Gesamtwertung_4Teilnahmen!$A$2:$AB$116,AD$45,FALSE)</f>
        <v>#N/A</v>
      </c>
      <c r="AE43" s="8" t="e">
        <f>VLOOKUP($A43,Gesamtwertung_4Teilnahmen!$A$2:$AB$116,AE$45,FALSE)</f>
        <v>#N/A</v>
      </c>
    </row>
    <row r="44" spans="1:31" ht="15.75" customHeight="1" x14ac:dyDescent="0.25">
      <c r="A44" s="62">
        <v>187</v>
      </c>
      <c r="B44" s="5" t="e">
        <f>VLOOKUP($A44,Gesamtwertung_4Teilnahmen!$A$2:$AB$116,B$45,FALSE)</f>
        <v>#N/A</v>
      </c>
      <c r="C44" s="11" t="e">
        <f>VLOOKUP($A44,Gesamtwertung_4Teilnahmen!$A$2:$AB$116,C$45,FALSE)</f>
        <v>#N/A</v>
      </c>
      <c r="D44" s="11" t="e">
        <f>VLOOKUP($A44,Gesamtwertung_4Teilnahmen!$A$2:$AB$116,D$45,FALSE)</f>
        <v>#N/A</v>
      </c>
      <c r="E44" s="5" t="e">
        <f>VLOOKUP($A44,Gesamtwertung_4Teilnahmen!$A$2:$AB$116,E$45,FALSE)</f>
        <v>#N/A</v>
      </c>
      <c r="F44" s="5" t="e">
        <f>VLOOKUP($A44,Gesamtwertung_4Teilnahmen!$A$2:$AB$116,F$45,FALSE)</f>
        <v>#N/A</v>
      </c>
      <c r="G44" s="5" t="e">
        <f>VLOOKUP($A44,Gesamtwertung_4Teilnahmen!$A$2:$AB$116,G$45,FALSE)</f>
        <v>#N/A</v>
      </c>
      <c r="H44" s="5" t="e">
        <f>VLOOKUP($A44,Gesamtwertung_4Teilnahmen!$A$2:$AB$116,H$45,FALSE)</f>
        <v>#N/A</v>
      </c>
      <c r="I44" s="5" t="e">
        <f>VLOOKUP($A44,Gesamtwertung_4Teilnahmen!$A$2:$AB$116,I$45,FALSE)</f>
        <v>#N/A</v>
      </c>
      <c r="J44" s="5" t="e">
        <f>VLOOKUP($A44,Gesamtwertung_4Teilnahmen!$A$2:$AB$116,J$45,FALSE)</f>
        <v>#N/A</v>
      </c>
      <c r="K44" s="5" t="e">
        <f>VLOOKUP($A44,Gesamtwertung_4Teilnahmen!$A$2:$AB$116,K$45,FALSE)</f>
        <v>#N/A</v>
      </c>
      <c r="L44" s="5" t="e">
        <f>VLOOKUP($A44,Gesamtwertung_4Teilnahmen!$A$2:$AB$116,L$45,FALSE)</f>
        <v>#N/A</v>
      </c>
      <c r="M44" s="5" t="e">
        <f>VLOOKUP($A44,Gesamtwertung_4Teilnahmen!$A$2:$AB$116,M$45,FALSE)</f>
        <v>#N/A</v>
      </c>
      <c r="N44" s="5" t="e">
        <f>VLOOKUP($A44,Gesamtwertung_4Teilnahmen!$A$2:$AB$116,N$45,FALSE)</f>
        <v>#N/A</v>
      </c>
      <c r="O44" s="5" t="e">
        <f>VLOOKUP($A44,Gesamtwertung_4Teilnahmen!$A$2:$AB$116,O$45,FALSE)</f>
        <v>#N/A</v>
      </c>
      <c r="P44" s="5" t="e">
        <f>VLOOKUP($A44,Gesamtwertung_4Teilnahmen!$A$2:$AB$116,P$45,FALSE)</f>
        <v>#N/A</v>
      </c>
      <c r="Q44" s="5" t="e">
        <f>VLOOKUP($A44,Gesamtwertung_4Teilnahmen!$A$2:$AB$116,Q$45,FALSE)</f>
        <v>#N/A</v>
      </c>
      <c r="R44" s="5" t="e">
        <f>VLOOKUP($A44,Gesamtwertung_4Teilnahmen!$A$2:$AB$116,R$45,FALSE)</f>
        <v>#N/A</v>
      </c>
      <c r="S44" s="5" t="e">
        <f>VLOOKUP($A44,Gesamtwertung_4Teilnahmen!$A$2:$AB$116,S$45,FALSE)</f>
        <v>#N/A</v>
      </c>
      <c r="T44" s="5" t="e">
        <f>VLOOKUP($A44,Gesamtwertung_4Teilnahmen!$A$2:$AB$116,T$45,FALSE)</f>
        <v>#N/A</v>
      </c>
      <c r="U44" s="10" t="e">
        <f>VLOOKUP($A44,Gesamtwertung_4Teilnahmen!$A$2:$AB$116,U$45,FALSE)</f>
        <v>#N/A</v>
      </c>
      <c r="V44" s="10" t="e">
        <f>VLOOKUP($A44,Gesamtwertung_4Teilnahmen!$A$2:$AB$116,V$45,FALSE)</f>
        <v>#N/A</v>
      </c>
      <c r="W44" s="10" t="e">
        <f>VLOOKUP($A44,Gesamtwertung_4Teilnahmen!$A$2:$AB$116,W$45,FALSE)</f>
        <v>#N/A</v>
      </c>
      <c r="X44" s="5" t="e">
        <f>VLOOKUP($A44,Gesamtwertung_4Teilnahmen!$A$2:$AB$116,X$45,FALSE)</f>
        <v>#N/A</v>
      </c>
      <c r="Y44" s="5" t="e">
        <f>VLOOKUP($A44,Gesamtwertung_4Teilnahmen!$A$2:$AB$116,Y$45,FALSE)</f>
        <v>#N/A</v>
      </c>
      <c r="Z44" s="5" t="e">
        <f>VLOOKUP($A44,Gesamtwertung_4Teilnahmen!$A$2:$AB$116,Z$45,FALSE)</f>
        <v>#N/A</v>
      </c>
      <c r="AA44" s="5" t="e">
        <f>VLOOKUP($A44,Gesamtwertung_4Teilnahmen!$A$2:$AB$116,AA$45,FALSE)</f>
        <v>#N/A</v>
      </c>
      <c r="AB44" s="5" t="e">
        <f>VLOOKUP($A44,Gesamtwertung_4Teilnahmen!$A$2:$AB$116,AB$45,FALSE)</f>
        <v>#N/A</v>
      </c>
      <c r="AC44" s="12" t="e">
        <f>VLOOKUP($A44,Gesamtwertung_4Teilnahmen!$A$2:$AB$116,AC$45,FALSE)</f>
        <v>#N/A</v>
      </c>
      <c r="AD44" s="66" t="e">
        <f>VLOOKUP($A44,Gesamtwertung_4Teilnahmen!$A$2:$AB$116,AD$45,FALSE)</f>
        <v>#N/A</v>
      </c>
      <c r="AE44" s="8" t="e">
        <f>VLOOKUP($A44,Gesamtwertung_4Teilnahmen!$A$2:$AB$116,AE$45,FALSE)</f>
        <v>#N/A</v>
      </c>
    </row>
    <row r="45" spans="1:31" hidden="1" x14ac:dyDescent="0.25">
      <c r="B45">
        <v>2</v>
      </c>
      <c r="C45">
        <v>3</v>
      </c>
      <c r="D45">
        <v>4</v>
      </c>
      <c r="E45">
        <v>5</v>
      </c>
      <c r="F45">
        <v>6</v>
      </c>
      <c r="G45">
        <v>7</v>
      </c>
      <c r="H45">
        <v>8</v>
      </c>
      <c r="I45">
        <v>9</v>
      </c>
      <c r="J45">
        <v>10</v>
      </c>
      <c r="K45">
        <v>11</v>
      </c>
      <c r="L45">
        <v>12</v>
      </c>
      <c r="M45">
        <v>13</v>
      </c>
      <c r="N45">
        <v>14</v>
      </c>
      <c r="O45">
        <v>15</v>
      </c>
      <c r="P45">
        <v>16</v>
      </c>
      <c r="Q45">
        <v>17</v>
      </c>
      <c r="R45">
        <v>18</v>
      </c>
      <c r="S45">
        <v>19</v>
      </c>
      <c r="T45">
        <v>20</v>
      </c>
      <c r="U45">
        <v>21</v>
      </c>
      <c r="V45">
        <v>22</v>
      </c>
      <c r="W45">
        <v>23</v>
      </c>
      <c r="X45">
        <v>24</v>
      </c>
      <c r="Y45">
        <v>25</v>
      </c>
      <c r="Z45">
        <v>26</v>
      </c>
      <c r="AA45">
        <v>27</v>
      </c>
      <c r="AB45">
        <v>28</v>
      </c>
      <c r="AC45">
        <v>29</v>
      </c>
      <c r="AD45">
        <v>30</v>
      </c>
      <c r="AE45">
        <v>31</v>
      </c>
    </row>
  </sheetData>
  <autoFilter ref="A1:AE45" xr:uid="{00000000-0009-0000-0000-000019000000}"/>
  <mergeCells count="2">
    <mergeCell ref="C32:AE32"/>
    <mergeCell ref="C41:AE41"/>
  </mergeCells>
  <phoneticPr fontId="0" type="noConversion"/>
  <conditionalFormatting sqref="E2:AC31">
    <cfRule type="cellIs" dxfId="1" priority="2" operator="equal">
      <formula>-0.01</formula>
    </cfRule>
  </conditionalFormatting>
  <conditionalFormatting sqref="E33:AC40 E42:AC44">
    <cfRule type="cellIs" dxfId="0" priority="1" operator="equal">
      <formula>-0.01</formula>
    </cfRule>
  </conditionalFormatting>
  <pageMargins left="0.31496062992125984" right="0.31496062992125984" top="0.78740157480314965" bottom="0.39370078740157483" header="0.35433070866141736" footer="0.27559055118110237"/>
  <pageSetup paperSize="9" scale="105" orientation="portrait" horizontalDpi="300" verticalDpi="300" r:id="rId1"/>
  <headerFooter alignWithMargins="0">
    <oddHeader>&amp;L23. Hausruckviertler Tarockcup 2019/20&amp;CPreisträger&amp;R&amp;D</oddHeader>
    <oddFooter>&amp;C&amp;P von &amp;N&amp;RKienast / Emeder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8">
    <tabColor rgb="FF00B050"/>
  </sheetPr>
  <dimension ref="A1:N87"/>
  <sheetViews>
    <sheetView showGridLines="0" zoomScaleNormal="100" workbookViewId="0">
      <selection activeCell="O21" sqref="O21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2399</v>
      </c>
      <c r="C2" s="6" t="s">
        <v>211</v>
      </c>
      <c r="D2" s="6" t="s">
        <v>66</v>
      </c>
      <c r="E2" s="5">
        <v>8</v>
      </c>
      <c r="F2" s="19">
        <v>102</v>
      </c>
      <c r="G2" s="5">
        <v>9</v>
      </c>
      <c r="H2" s="19">
        <v>110</v>
      </c>
      <c r="I2" s="5">
        <v>1</v>
      </c>
      <c r="J2" s="19">
        <v>47</v>
      </c>
      <c r="K2" s="5">
        <v>110</v>
      </c>
      <c r="L2" s="74">
        <v>259</v>
      </c>
      <c r="M2" s="75">
        <v>223</v>
      </c>
      <c r="N2" s="17">
        <f>COUNT(B2:B114)</f>
        <v>86</v>
      </c>
    </row>
    <row r="3" spans="1:14" x14ac:dyDescent="0.25">
      <c r="A3" s="74">
        <v>2</v>
      </c>
      <c r="B3" s="6">
        <v>2658</v>
      </c>
      <c r="C3" s="6" t="s">
        <v>264</v>
      </c>
      <c r="D3" s="6" t="s">
        <v>53</v>
      </c>
      <c r="E3" s="5">
        <v>19</v>
      </c>
      <c r="F3" s="19">
        <v>102</v>
      </c>
      <c r="G3" s="5">
        <v>1</v>
      </c>
      <c r="H3" s="19">
        <v>24</v>
      </c>
      <c r="I3" s="5">
        <v>18</v>
      </c>
      <c r="J3" s="19">
        <v>67</v>
      </c>
      <c r="K3" s="5">
        <v>102</v>
      </c>
      <c r="L3" s="74">
        <v>193</v>
      </c>
      <c r="M3" s="75">
        <v>198</v>
      </c>
    </row>
    <row r="4" spans="1:14" x14ac:dyDescent="0.25">
      <c r="A4" s="74">
        <v>3</v>
      </c>
      <c r="B4" s="6">
        <v>1056</v>
      </c>
      <c r="C4" s="6" t="s">
        <v>179</v>
      </c>
      <c r="D4" s="6" t="s">
        <v>161</v>
      </c>
      <c r="E4" s="5">
        <v>10</v>
      </c>
      <c r="F4" s="19">
        <v>89</v>
      </c>
      <c r="G4" s="5">
        <v>20</v>
      </c>
      <c r="H4" s="19">
        <v>26</v>
      </c>
      <c r="I4" s="5">
        <v>3</v>
      </c>
      <c r="J4" s="19">
        <v>48</v>
      </c>
      <c r="K4" s="5">
        <v>89</v>
      </c>
      <c r="L4" s="74">
        <v>163</v>
      </c>
      <c r="M4" s="75">
        <v>180</v>
      </c>
    </row>
    <row r="5" spans="1:14" x14ac:dyDescent="0.25">
      <c r="A5" s="74">
        <v>4</v>
      </c>
      <c r="B5" s="6">
        <v>199</v>
      </c>
      <c r="C5" s="6" t="s">
        <v>186</v>
      </c>
      <c r="D5" s="6" t="s">
        <v>26</v>
      </c>
      <c r="E5" s="5">
        <v>18</v>
      </c>
      <c r="F5" s="19">
        <v>-26</v>
      </c>
      <c r="G5" s="5">
        <v>7</v>
      </c>
      <c r="H5" s="19">
        <v>34</v>
      </c>
      <c r="I5" s="5">
        <v>13</v>
      </c>
      <c r="J5" s="19">
        <v>128</v>
      </c>
      <c r="K5" s="5">
        <v>128</v>
      </c>
      <c r="L5" s="74">
        <v>136</v>
      </c>
      <c r="M5" s="75">
        <v>168</v>
      </c>
    </row>
    <row r="6" spans="1:14" x14ac:dyDescent="0.25">
      <c r="A6" s="74">
        <v>5</v>
      </c>
      <c r="B6" s="6">
        <v>4242</v>
      </c>
      <c r="C6" s="6" t="s">
        <v>243</v>
      </c>
      <c r="D6" s="6" t="s">
        <v>129</v>
      </c>
      <c r="E6" s="5">
        <v>11</v>
      </c>
      <c r="F6" s="19">
        <v>-57</v>
      </c>
      <c r="G6" s="5">
        <v>12</v>
      </c>
      <c r="H6" s="19">
        <v>58</v>
      </c>
      <c r="I6" s="5">
        <v>17</v>
      </c>
      <c r="J6" s="19">
        <v>134</v>
      </c>
      <c r="K6" s="5">
        <v>134</v>
      </c>
      <c r="L6" s="74">
        <v>135</v>
      </c>
      <c r="M6" s="75">
        <v>156</v>
      </c>
    </row>
    <row r="7" spans="1:14" x14ac:dyDescent="0.25">
      <c r="A7" s="74">
        <v>6</v>
      </c>
      <c r="B7" s="6">
        <v>3503</v>
      </c>
      <c r="C7" s="6" t="s">
        <v>356</v>
      </c>
      <c r="D7" s="6" t="s">
        <v>357</v>
      </c>
      <c r="E7" s="5">
        <v>3</v>
      </c>
      <c r="F7" s="19">
        <v>39</v>
      </c>
      <c r="G7" s="5">
        <v>21</v>
      </c>
      <c r="H7" s="19">
        <v>13</v>
      </c>
      <c r="I7" s="5">
        <v>4</v>
      </c>
      <c r="J7" s="19">
        <v>76</v>
      </c>
      <c r="K7" s="5">
        <v>76</v>
      </c>
      <c r="L7" s="74">
        <v>128</v>
      </c>
      <c r="M7" s="75">
        <v>147</v>
      </c>
    </row>
    <row r="8" spans="1:14" x14ac:dyDescent="0.25">
      <c r="A8" s="74">
        <v>7</v>
      </c>
      <c r="B8" s="6">
        <v>2792</v>
      </c>
      <c r="C8" s="6" t="s">
        <v>190</v>
      </c>
      <c r="D8" s="6" t="s">
        <v>65</v>
      </c>
      <c r="E8" s="5">
        <v>9</v>
      </c>
      <c r="F8" s="19">
        <v>56</v>
      </c>
      <c r="G8" s="5">
        <v>8</v>
      </c>
      <c r="H8" s="19">
        <v>34</v>
      </c>
      <c r="I8" s="5">
        <v>5</v>
      </c>
      <c r="J8" s="19">
        <v>28</v>
      </c>
      <c r="K8" s="5">
        <v>56</v>
      </c>
      <c r="L8" s="74">
        <v>118</v>
      </c>
      <c r="M8" s="75">
        <v>138</v>
      </c>
    </row>
    <row r="9" spans="1:14" x14ac:dyDescent="0.25">
      <c r="A9" s="74">
        <v>8</v>
      </c>
      <c r="B9" s="6">
        <v>1640</v>
      </c>
      <c r="C9" s="6" t="s">
        <v>271</v>
      </c>
      <c r="D9" s="6" t="s">
        <v>56</v>
      </c>
      <c r="E9" s="5">
        <v>10</v>
      </c>
      <c r="F9" s="19">
        <v>9</v>
      </c>
      <c r="G9" s="5">
        <v>14</v>
      </c>
      <c r="H9" s="19">
        <v>40</v>
      </c>
      <c r="I9" s="5">
        <v>15</v>
      </c>
      <c r="J9" s="19">
        <v>65</v>
      </c>
      <c r="K9" s="5">
        <v>65</v>
      </c>
      <c r="L9" s="74">
        <v>114</v>
      </c>
      <c r="M9" s="75">
        <v>131</v>
      </c>
    </row>
    <row r="10" spans="1:14" x14ac:dyDescent="0.25">
      <c r="A10" s="74">
        <v>9</v>
      </c>
      <c r="B10" s="6">
        <v>1534</v>
      </c>
      <c r="C10" s="6" t="s">
        <v>216</v>
      </c>
      <c r="D10" s="6" t="s">
        <v>135</v>
      </c>
      <c r="E10" s="5">
        <v>17</v>
      </c>
      <c r="F10" s="19">
        <v>-16</v>
      </c>
      <c r="G10" s="5">
        <v>4</v>
      </c>
      <c r="H10" s="19">
        <v>123</v>
      </c>
      <c r="I10" s="5">
        <v>19</v>
      </c>
      <c r="J10" s="19">
        <v>-7</v>
      </c>
      <c r="K10" s="5">
        <v>123</v>
      </c>
      <c r="L10" s="74">
        <v>100</v>
      </c>
      <c r="M10" s="75">
        <v>124</v>
      </c>
    </row>
    <row r="11" spans="1:14" x14ac:dyDescent="0.25">
      <c r="A11" s="74">
        <v>10</v>
      </c>
      <c r="B11" s="6">
        <v>2064</v>
      </c>
      <c r="C11" s="6" t="s">
        <v>204</v>
      </c>
      <c r="D11" s="6" t="s">
        <v>141</v>
      </c>
      <c r="E11" s="5">
        <v>13</v>
      </c>
      <c r="F11" s="19">
        <v>31</v>
      </c>
      <c r="G11" s="5">
        <v>6</v>
      </c>
      <c r="H11" s="19">
        <v>6</v>
      </c>
      <c r="I11" s="5">
        <v>21</v>
      </c>
      <c r="J11" s="19">
        <v>62</v>
      </c>
      <c r="K11" s="5">
        <v>62</v>
      </c>
      <c r="L11" s="74">
        <v>99</v>
      </c>
      <c r="M11" s="75">
        <v>117</v>
      </c>
    </row>
    <row r="12" spans="1:14" x14ac:dyDescent="0.25">
      <c r="A12" s="74">
        <v>11</v>
      </c>
      <c r="B12" s="6">
        <v>784</v>
      </c>
      <c r="C12" s="6" t="s">
        <v>341</v>
      </c>
      <c r="D12" s="6" t="s">
        <v>21</v>
      </c>
      <c r="E12" s="5">
        <v>1</v>
      </c>
      <c r="F12" s="19">
        <v>27</v>
      </c>
      <c r="G12" s="5">
        <v>1</v>
      </c>
      <c r="H12" s="19">
        <v>37</v>
      </c>
      <c r="I12" s="5">
        <v>1</v>
      </c>
      <c r="J12" s="19">
        <v>26</v>
      </c>
      <c r="K12" s="5">
        <v>37</v>
      </c>
      <c r="L12" s="74">
        <v>90</v>
      </c>
      <c r="M12" s="75">
        <v>110</v>
      </c>
    </row>
    <row r="13" spans="1:14" x14ac:dyDescent="0.25">
      <c r="A13" s="74">
        <v>12</v>
      </c>
      <c r="B13" s="6">
        <v>2279</v>
      </c>
      <c r="C13" s="6" t="s">
        <v>294</v>
      </c>
      <c r="D13" s="6" t="s">
        <v>121</v>
      </c>
      <c r="E13" s="5">
        <v>3</v>
      </c>
      <c r="F13" s="19">
        <v>-1</v>
      </c>
      <c r="G13" s="5">
        <v>2</v>
      </c>
      <c r="H13" s="19">
        <v>13</v>
      </c>
      <c r="I13" s="5">
        <v>8</v>
      </c>
      <c r="J13" s="19">
        <v>75</v>
      </c>
      <c r="K13" s="5">
        <v>75</v>
      </c>
      <c r="L13" s="74">
        <v>87</v>
      </c>
      <c r="M13" s="75">
        <v>105</v>
      </c>
    </row>
    <row r="14" spans="1:14" x14ac:dyDescent="0.25">
      <c r="A14" s="74">
        <v>13</v>
      </c>
      <c r="B14" s="6">
        <v>1096</v>
      </c>
      <c r="C14" s="6" t="s">
        <v>247</v>
      </c>
      <c r="D14" s="6" t="s">
        <v>131</v>
      </c>
      <c r="E14" s="5">
        <v>1</v>
      </c>
      <c r="F14" s="19">
        <v>-6</v>
      </c>
      <c r="G14" s="5">
        <v>11</v>
      </c>
      <c r="H14" s="19">
        <v>-3</v>
      </c>
      <c r="I14" s="5">
        <v>19</v>
      </c>
      <c r="J14" s="19">
        <v>91</v>
      </c>
      <c r="K14" s="5">
        <v>91</v>
      </c>
      <c r="L14" s="74">
        <v>82</v>
      </c>
      <c r="M14" s="75">
        <v>100</v>
      </c>
    </row>
    <row r="15" spans="1:14" x14ac:dyDescent="0.25">
      <c r="A15" s="74">
        <v>14</v>
      </c>
      <c r="B15" s="6">
        <v>1616</v>
      </c>
      <c r="C15" s="6" t="s">
        <v>337</v>
      </c>
      <c r="D15" s="6" t="s">
        <v>44</v>
      </c>
      <c r="E15" s="5">
        <v>18</v>
      </c>
      <c r="F15" s="19">
        <v>0</v>
      </c>
      <c r="G15" s="5">
        <v>21</v>
      </c>
      <c r="H15" s="19">
        <v>65</v>
      </c>
      <c r="I15" s="5">
        <v>6</v>
      </c>
      <c r="J15" s="19">
        <v>14</v>
      </c>
      <c r="K15" s="5">
        <v>65</v>
      </c>
      <c r="L15" s="74">
        <v>79</v>
      </c>
      <c r="M15" s="75">
        <v>95</v>
      </c>
    </row>
    <row r="16" spans="1:14" x14ac:dyDescent="0.25">
      <c r="A16" s="74">
        <v>15</v>
      </c>
      <c r="B16" s="6">
        <v>1021</v>
      </c>
      <c r="C16" s="6" t="s">
        <v>222</v>
      </c>
      <c r="D16" s="6" t="s">
        <v>55</v>
      </c>
      <c r="E16" s="5">
        <v>20</v>
      </c>
      <c r="F16" s="19">
        <v>17</v>
      </c>
      <c r="G16" s="5">
        <v>11</v>
      </c>
      <c r="H16" s="19">
        <v>-34</v>
      </c>
      <c r="I16" s="5">
        <v>12</v>
      </c>
      <c r="J16" s="19">
        <v>84</v>
      </c>
      <c r="K16" s="5">
        <v>84</v>
      </c>
      <c r="L16" s="74">
        <v>67</v>
      </c>
      <c r="M16" s="75">
        <v>90</v>
      </c>
    </row>
    <row r="17" spans="1:13" x14ac:dyDescent="0.25">
      <c r="A17" s="74">
        <v>16</v>
      </c>
      <c r="B17" s="6">
        <v>1098</v>
      </c>
      <c r="C17" s="6" t="s">
        <v>290</v>
      </c>
      <c r="D17" s="6" t="s">
        <v>17</v>
      </c>
      <c r="E17" s="5">
        <v>9</v>
      </c>
      <c r="F17" s="19">
        <v>-78</v>
      </c>
      <c r="G17" s="5">
        <v>5</v>
      </c>
      <c r="H17" s="19">
        <v>147</v>
      </c>
      <c r="I17" s="5">
        <v>12</v>
      </c>
      <c r="J17" s="19">
        <v>-8</v>
      </c>
      <c r="K17" s="5">
        <v>147</v>
      </c>
      <c r="L17" s="74">
        <v>61</v>
      </c>
      <c r="M17" s="75">
        <v>85</v>
      </c>
    </row>
    <row r="18" spans="1:13" x14ac:dyDescent="0.25">
      <c r="A18" s="74">
        <v>17</v>
      </c>
      <c r="B18" s="6">
        <v>2689</v>
      </c>
      <c r="C18" s="6" t="s">
        <v>266</v>
      </c>
      <c r="D18" s="6" t="s">
        <v>63</v>
      </c>
      <c r="E18" s="5">
        <v>19</v>
      </c>
      <c r="F18" s="19">
        <v>58</v>
      </c>
      <c r="G18" s="5">
        <v>13</v>
      </c>
      <c r="H18" s="19">
        <v>4</v>
      </c>
      <c r="I18" s="5">
        <v>17</v>
      </c>
      <c r="J18" s="19">
        <v>-2</v>
      </c>
      <c r="K18" s="5">
        <v>58</v>
      </c>
      <c r="L18" s="74">
        <v>60</v>
      </c>
      <c r="M18" s="75">
        <v>80</v>
      </c>
    </row>
    <row r="19" spans="1:13" x14ac:dyDescent="0.25">
      <c r="A19" s="74">
        <v>18</v>
      </c>
      <c r="B19" s="6">
        <v>1784</v>
      </c>
      <c r="C19" s="6" t="s">
        <v>349</v>
      </c>
      <c r="D19" s="6" t="s">
        <v>53</v>
      </c>
      <c r="E19" s="5">
        <v>14</v>
      </c>
      <c r="F19" s="19">
        <v>52</v>
      </c>
      <c r="G19" s="5">
        <v>17</v>
      </c>
      <c r="H19" s="19">
        <v>6</v>
      </c>
      <c r="I19" s="5">
        <v>16</v>
      </c>
      <c r="J19" s="19">
        <v>-1</v>
      </c>
      <c r="K19" s="5">
        <v>52</v>
      </c>
      <c r="L19" s="74">
        <v>57</v>
      </c>
      <c r="M19" s="75">
        <v>76</v>
      </c>
    </row>
    <row r="20" spans="1:13" x14ac:dyDescent="0.25">
      <c r="A20" s="74">
        <v>19</v>
      </c>
      <c r="B20" s="6">
        <v>919</v>
      </c>
      <c r="C20" s="6" t="s">
        <v>241</v>
      </c>
      <c r="D20" s="6" t="s">
        <v>345</v>
      </c>
      <c r="E20" s="5">
        <v>21</v>
      </c>
      <c r="F20" s="19">
        <v>14</v>
      </c>
      <c r="G20" s="5">
        <v>20</v>
      </c>
      <c r="H20" s="19">
        <v>-14</v>
      </c>
      <c r="I20" s="5">
        <v>20</v>
      </c>
      <c r="J20" s="19">
        <v>54</v>
      </c>
      <c r="K20" s="5">
        <v>54</v>
      </c>
      <c r="L20" s="74">
        <v>54</v>
      </c>
      <c r="M20" s="75">
        <v>72</v>
      </c>
    </row>
    <row r="21" spans="1:13" x14ac:dyDescent="0.25">
      <c r="A21" s="74">
        <v>20</v>
      </c>
      <c r="B21" s="6">
        <v>2731</v>
      </c>
      <c r="C21" s="6" t="s">
        <v>338</v>
      </c>
      <c r="D21" s="6" t="s">
        <v>155</v>
      </c>
      <c r="E21" s="5">
        <v>13</v>
      </c>
      <c r="F21" s="19">
        <v>-65</v>
      </c>
      <c r="G21" s="5">
        <v>12</v>
      </c>
      <c r="H21" s="19">
        <v>60</v>
      </c>
      <c r="I21" s="5">
        <v>21</v>
      </c>
      <c r="J21" s="19">
        <v>58</v>
      </c>
      <c r="K21" s="5">
        <v>60</v>
      </c>
      <c r="L21" s="74">
        <v>53</v>
      </c>
      <c r="M21" s="75">
        <v>68</v>
      </c>
    </row>
    <row r="22" spans="1:13" x14ac:dyDescent="0.25">
      <c r="A22" s="74">
        <v>21</v>
      </c>
      <c r="B22" s="6">
        <v>832</v>
      </c>
      <c r="C22" s="6" t="s">
        <v>248</v>
      </c>
      <c r="D22" s="6" t="s">
        <v>118</v>
      </c>
      <c r="E22" s="5">
        <v>7</v>
      </c>
      <c r="F22" s="19">
        <v>-4</v>
      </c>
      <c r="G22" s="5">
        <v>18</v>
      </c>
      <c r="H22" s="19">
        <v>54</v>
      </c>
      <c r="I22" s="5">
        <v>16</v>
      </c>
      <c r="J22" s="19">
        <v>3</v>
      </c>
      <c r="K22" s="5">
        <v>54</v>
      </c>
      <c r="L22" s="74">
        <v>53</v>
      </c>
      <c r="M22" s="75">
        <v>64</v>
      </c>
    </row>
    <row r="23" spans="1:13" x14ac:dyDescent="0.25">
      <c r="A23" s="74">
        <v>22</v>
      </c>
      <c r="B23" s="6">
        <v>1747</v>
      </c>
      <c r="C23" s="6" t="s">
        <v>258</v>
      </c>
      <c r="D23" s="6" t="s">
        <v>44</v>
      </c>
      <c r="E23" s="5">
        <v>16</v>
      </c>
      <c r="F23" s="19">
        <v>-19</v>
      </c>
      <c r="G23" s="5">
        <v>11</v>
      </c>
      <c r="H23" s="19">
        <v>67</v>
      </c>
      <c r="I23" s="5">
        <v>18</v>
      </c>
      <c r="J23" s="19">
        <v>1</v>
      </c>
      <c r="K23" s="5">
        <v>67</v>
      </c>
      <c r="L23" s="74">
        <v>49</v>
      </c>
      <c r="M23" s="75">
        <v>60</v>
      </c>
    </row>
    <row r="24" spans="1:13" x14ac:dyDescent="0.25">
      <c r="A24" s="74">
        <v>23</v>
      </c>
      <c r="B24" s="6">
        <v>1752</v>
      </c>
      <c r="C24" s="6" t="s">
        <v>177</v>
      </c>
      <c r="D24" s="6" t="s">
        <v>54</v>
      </c>
      <c r="E24" s="5">
        <v>6</v>
      </c>
      <c r="F24" s="19">
        <v>18</v>
      </c>
      <c r="G24" s="5">
        <v>7</v>
      </c>
      <c r="H24" s="19">
        <v>44</v>
      </c>
      <c r="I24" s="5">
        <v>15</v>
      </c>
      <c r="J24" s="19">
        <v>-13</v>
      </c>
      <c r="K24" s="5">
        <v>44</v>
      </c>
      <c r="L24" s="74">
        <v>49</v>
      </c>
      <c r="M24" s="75">
        <v>56</v>
      </c>
    </row>
    <row r="25" spans="1:13" x14ac:dyDescent="0.25">
      <c r="A25" s="74">
        <v>24</v>
      </c>
      <c r="B25" s="6">
        <v>321</v>
      </c>
      <c r="C25" s="6" t="s">
        <v>261</v>
      </c>
      <c r="D25" s="6" t="s">
        <v>112</v>
      </c>
      <c r="E25" s="5">
        <v>5</v>
      </c>
      <c r="F25" s="19">
        <v>64</v>
      </c>
      <c r="G25" s="5">
        <v>12</v>
      </c>
      <c r="H25" s="19">
        <v>-36</v>
      </c>
      <c r="I25" s="5">
        <v>2</v>
      </c>
      <c r="J25" s="19">
        <v>15</v>
      </c>
      <c r="K25" s="5">
        <v>64</v>
      </c>
      <c r="L25" s="74">
        <v>43</v>
      </c>
      <c r="M25" s="75">
        <v>52</v>
      </c>
    </row>
    <row r="26" spans="1:13" x14ac:dyDescent="0.25">
      <c r="A26" s="74">
        <v>25</v>
      </c>
      <c r="B26" s="6">
        <v>1264</v>
      </c>
      <c r="C26" s="6" t="s">
        <v>191</v>
      </c>
      <c r="D26" s="6" t="s">
        <v>54</v>
      </c>
      <c r="E26" s="5">
        <v>15</v>
      </c>
      <c r="F26" s="19">
        <v>-63</v>
      </c>
      <c r="G26" s="5">
        <v>2</v>
      </c>
      <c r="H26" s="19">
        <v>29</v>
      </c>
      <c r="I26" s="5">
        <v>10</v>
      </c>
      <c r="J26" s="19">
        <v>75</v>
      </c>
      <c r="K26" s="5">
        <v>75</v>
      </c>
      <c r="L26" s="74">
        <v>41</v>
      </c>
      <c r="M26" s="75">
        <v>49</v>
      </c>
    </row>
    <row r="27" spans="1:13" x14ac:dyDescent="0.25">
      <c r="A27" s="74">
        <v>26</v>
      </c>
      <c r="B27" s="6">
        <v>4249</v>
      </c>
      <c r="C27" s="6" t="s">
        <v>260</v>
      </c>
      <c r="D27" s="6" t="s">
        <v>122</v>
      </c>
      <c r="E27" s="5">
        <v>2</v>
      </c>
      <c r="F27" s="19">
        <v>-12</v>
      </c>
      <c r="G27" s="5">
        <v>18</v>
      </c>
      <c r="H27" s="19">
        <v>-3</v>
      </c>
      <c r="I27" s="5">
        <v>9</v>
      </c>
      <c r="J27" s="19">
        <v>53</v>
      </c>
      <c r="K27" s="5">
        <v>53</v>
      </c>
      <c r="L27" s="74">
        <v>38</v>
      </c>
      <c r="M27" s="75">
        <v>46</v>
      </c>
    </row>
    <row r="28" spans="1:13" x14ac:dyDescent="0.25">
      <c r="A28" s="74">
        <v>27</v>
      </c>
      <c r="B28" s="6">
        <v>1402</v>
      </c>
      <c r="C28" s="6" t="s">
        <v>257</v>
      </c>
      <c r="D28" s="6" t="s">
        <v>114</v>
      </c>
      <c r="E28" s="5">
        <v>17</v>
      </c>
      <c r="F28" s="19">
        <v>14</v>
      </c>
      <c r="G28" s="5">
        <v>14</v>
      </c>
      <c r="H28" s="19">
        <v>24</v>
      </c>
      <c r="I28" s="5">
        <v>20</v>
      </c>
      <c r="J28" s="19">
        <v>0</v>
      </c>
      <c r="K28" s="5">
        <v>24</v>
      </c>
      <c r="L28" s="74">
        <v>38</v>
      </c>
      <c r="M28" s="75">
        <v>43</v>
      </c>
    </row>
    <row r="29" spans="1:13" x14ac:dyDescent="0.25">
      <c r="A29" s="74">
        <v>28</v>
      </c>
      <c r="B29" s="6">
        <v>1813</v>
      </c>
      <c r="C29" s="6" t="s">
        <v>229</v>
      </c>
      <c r="D29" s="6" t="s">
        <v>128</v>
      </c>
      <c r="E29" s="5">
        <v>21</v>
      </c>
      <c r="F29" s="19">
        <v>40</v>
      </c>
      <c r="G29" s="5">
        <v>8</v>
      </c>
      <c r="H29" s="19">
        <v>-56</v>
      </c>
      <c r="I29" s="5">
        <v>11</v>
      </c>
      <c r="J29" s="19">
        <v>47</v>
      </c>
      <c r="K29" s="5">
        <v>47</v>
      </c>
      <c r="L29" s="74">
        <v>31</v>
      </c>
      <c r="M29" s="75">
        <v>40</v>
      </c>
    </row>
    <row r="30" spans="1:13" x14ac:dyDescent="0.25">
      <c r="A30" s="74">
        <v>29</v>
      </c>
      <c r="B30" s="6">
        <v>1280</v>
      </c>
      <c r="C30" s="6" t="s">
        <v>252</v>
      </c>
      <c r="D30" s="6" t="s">
        <v>69</v>
      </c>
      <c r="E30" s="5">
        <v>21</v>
      </c>
      <c r="F30" s="19">
        <v>-10</v>
      </c>
      <c r="G30" s="5">
        <v>1</v>
      </c>
      <c r="H30" s="19">
        <v>35</v>
      </c>
      <c r="I30" s="5">
        <v>8</v>
      </c>
      <c r="J30" s="19">
        <v>4</v>
      </c>
      <c r="K30" s="5">
        <v>35</v>
      </c>
      <c r="L30" s="74">
        <v>29</v>
      </c>
      <c r="M30" s="75">
        <v>37</v>
      </c>
    </row>
    <row r="31" spans="1:13" x14ac:dyDescent="0.25">
      <c r="A31" s="74">
        <v>30</v>
      </c>
      <c r="B31" s="6">
        <v>2553</v>
      </c>
      <c r="C31" s="6" t="s">
        <v>275</v>
      </c>
      <c r="D31" s="6" t="s">
        <v>113</v>
      </c>
      <c r="E31" s="5">
        <v>7</v>
      </c>
      <c r="F31" s="19">
        <v>28</v>
      </c>
      <c r="G31" s="5">
        <v>7</v>
      </c>
      <c r="H31" s="19">
        <v>2</v>
      </c>
      <c r="I31" s="5">
        <v>2</v>
      </c>
      <c r="J31" s="19">
        <v>-3</v>
      </c>
      <c r="K31" s="5">
        <v>28</v>
      </c>
      <c r="L31" s="74">
        <v>27</v>
      </c>
      <c r="M31" s="75">
        <v>34</v>
      </c>
    </row>
    <row r="32" spans="1:13" x14ac:dyDescent="0.25">
      <c r="A32" s="74">
        <v>31</v>
      </c>
      <c r="B32" s="6">
        <v>197</v>
      </c>
      <c r="C32" s="6" t="s">
        <v>344</v>
      </c>
      <c r="D32" s="6" t="s">
        <v>136</v>
      </c>
      <c r="E32" s="5">
        <v>16</v>
      </c>
      <c r="F32" s="19">
        <v>23</v>
      </c>
      <c r="G32" s="5">
        <v>13</v>
      </c>
      <c r="H32" s="19">
        <v>-58</v>
      </c>
      <c r="I32" s="5">
        <v>14</v>
      </c>
      <c r="J32" s="19">
        <v>61</v>
      </c>
      <c r="K32" s="5">
        <v>61</v>
      </c>
      <c r="L32" s="74">
        <v>26</v>
      </c>
      <c r="M32" s="75">
        <v>31</v>
      </c>
    </row>
    <row r="33" spans="1:13" x14ac:dyDescent="0.25">
      <c r="A33" s="74">
        <v>32</v>
      </c>
      <c r="B33" s="6">
        <v>1341</v>
      </c>
      <c r="C33" s="6" t="s">
        <v>295</v>
      </c>
      <c r="D33" s="6" t="s">
        <v>143</v>
      </c>
      <c r="E33" s="5">
        <v>14</v>
      </c>
      <c r="F33" s="19">
        <v>12</v>
      </c>
      <c r="G33" s="5">
        <v>18</v>
      </c>
      <c r="H33" s="19">
        <v>9</v>
      </c>
      <c r="I33" s="5">
        <v>9</v>
      </c>
      <c r="J33" s="19">
        <v>5</v>
      </c>
      <c r="K33" s="5">
        <v>12</v>
      </c>
      <c r="L33" s="74">
        <v>26</v>
      </c>
      <c r="M33" s="75">
        <v>28</v>
      </c>
    </row>
    <row r="34" spans="1:13" x14ac:dyDescent="0.25">
      <c r="A34" s="74">
        <v>33</v>
      </c>
      <c r="B34" s="6">
        <v>777</v>
      </c>
      <c r="C34" s="6" t="s">
        <v>195</v>
      </c>
      <c r="D34" s="6" t="s">
        <v>134</v>
      </c>
      <c r="E34" s="5">
        <v>18</v>
      </c>
      <c r="F34" s="19">
        <v>110</v>
      </c>
      <c r="G34" s="5">
        <v>20</v>
      </c>
      <c r="H34" s="19">
        <v>-8</v>
      </c>
      <c r="I34" s="5">
        <v>14</v>
      </c>
      <c r="J34" s="19">
        <v>-77</v>
      </c>
      <c r="K34" s="5">
        <v>110</v>
      </c>
      <c r="L34" s="74">
        <v>25</v>
      </c>
      <c r="M34" s="75">
        <v>26</v>
      </c>
    </row>
    <row r="35" spans="1:13" x14ac:dyDescent="0.25">
      <c r="A35" s="74">
        <v>34</v>
      </c>
      <c r="B35" s="6">
        <v>1712</v>
      </c>
      <c r="C35" s="6" t="s">
        <v>347</v>
      </c>
      <c r="D35" s="6" t="s">
        <v>28</v>
      </c>
      <c r="E35" s="5">
        <v>2</v>
      </c>
      <c r="F35" s="19">
        <v>60</v>
      </c>
      <c r="G35" s="5">
        <v>15</v>
      </c>
      <c r="H35" s="19">
        <v>-6</v>
      </c>
      <c r="I35" s="5">
        <v>2</v>
      </c>
      <c r="J35" s="19">
        <v>-31</v>
      </c>
      <c r="K35" s="5">
        <v>60</v>
      </c>
      <c r="L35" s="74">
        <v>23</v>
      </c>
      <c r="M35" s="75">
        <v>24</v>
      </c>
    </row>
    <row r="36" spans="1:13" x14ac:dyDescent="0.25">
      <c r="A36" s="74">
        <v>35</v>
      </c>
      <c r="B36" s="6">
        <v>2057</v>
      </c>
      <c r="C36" s="6" t="s">
        <v>348</v>
      </c>
      <c r="D36" s="6" t="s">
        <v>115</v>
      </c>
      <c r="E36" s="5">
        <v>1</v>
      </c>
      <c r="F36" s="19">
        <v>-41</v>
      </c>
      <c r="G36" s="5">
        <v>17</v>
      </c>
      <c r="H36" s="19">
        <v>78</v>
      </c>
      <c r="I36" s="5">
        <v>6</v>
      </c>
      <c r="J36" s="19">
        <v>-16</v>
      </c>
      <c r="K36" s="5">
        <v>78</v>
      </c>
      <c r="L36" s="74">
        <v>21</v>
      </c>
      <c r="M36" s="75">
        <v>22</v>
      </c>
    </row>
    <row r="37" spans="1:13" x14ac:dyDescent="0.25">
      <c r="A37" s="74">
        <v>36</v>
      </c>
      <c r="B37" s="6">
        <v>4830</v>
      </c>
      <c r="C37" s="6" t="s">
        <v>308</v>
      </c>
      <c r="D37" s="6" t="s">
        <v>53</v>
      </c>
      <c r="E37" s="5">
        <v>17</v>
      </c>
      <c r="F37" s="19">
        <v>-4</v>
      </c>
      <c r="G37" s="5">
        <v>10</v>
      </c>
      <c r="H37" s="19">
        <v>47</v>
      </c>
      <c r="I37" s="5">
        <v>7</v>
      </c>
      <c r="J37" s="19">
        <v>-22</v>
      </c>
      <c r="K37" s="5">
        <v>47</v>
      </c>
      <c r="L37" s="74">
        <v>21</v>
      </c>
      <c r="M37" s="75">
        <v>20</v>
      </c>
    </row>
    <row r="38" spans="1:13" x14ac:dyDescent="0.25">
      <c r="A38" s="74">
        <v>37</v>
      </c>
      <c r="B38" s="6">
        <v>1546</v>
      </c>
      <c r="C38" s="6" t="s">
        <v>208</v>
      </c>
      <c r="D38" s="6" t="s">
        <v>41</v>
      </c>
      <c r="E38" s="5">
        <v>12</v>
      </c>
      <c r="F38" s="19">
        <v>21</v>
      </c>
      <c r="G38" s="5">
        <v>11</v>
      </c>
      <c r="H38" s="19">
        <v>-30</v>
      </c>
      <c r="I38" s="5">
        <v>6</v>
      </c>
      <c r="J38" s="19">
        <v>26</v>
      </c>
      <c r="K38" s="5">
        <v>26</v>
      </c>
      <c r="L38" s="74">
        <v>17</v>
      </c>
      <c r="M38" s="75">
        <v>18</v>
      </c>
    </row>
    <row r="39" spans="1:13" x14ac:dyDescent="0.25">
      <c r="A39" s="74">
        <v>38</v>
      </c>
      <c r="B39" s="6">
        <v>1014</v>
      </c>
      <c r="C39" s="6" t="s">
        <v>332</v>
      </c>
      <c r="D39" s="6" t="s">
        <v>21</v>
      </c>
      <c r="E39" s="5">
        <v>4</v>
      </c>
      <c r="F39" s="19">
        <v>46</v>
      </c>
      <c r="G39" s="5">
        <v>19</v>
      </c>
      <c r="H39" s="19">
        <v>-31</v>
      </c>
      <c r="I39" s="5">
        <v>14</v>
      </c>
      <c r="J39" s="19">
        <v>-1</v>
      </c>
      <c r="K39" s="5">
        <v>46</v>
      </c>
      <c r="L39" s="74">
        <v>14</v>
      </c>
      <c r="M39" s="75">
        <v>16</v>
      </c>
    </row>
    <row r="40" spans="1:13" x14ac:dyDescent="0.25">
      <c r="A40" s="74">
        <v>39</v>
      </c>
      <c r="B40" s="6">
        <v>2635</v>
      </c>
      <c r="C40" s="6" t="s">
        <v>182</v>
      </c>
      <c r="D40" s="6" t="s">
        <v>57</v>
      </c>
      <c r="E40" s="5">
        <v>9</v>
      </c>
      <c r="F40" s="19">
        <v>42</v>
      </c>
      <c r="G40" s="5">
        <v>5</v>
      </c>
      <c r="H40" s="19">
        <v>-87</v>
      </c>
      <c r="I40" s="5">
        <v>3</v>
      </c>
      <c r="J40" s="19">
        <v>50</v>
      </c>
      <c r="K40" s="5">
        <v>50</v>
      </c>
      <c r="L40" s="74">
        <v>5</v>
      </c>
      <c r="M40" s="75">
        <v>14</v>
      </c>
    </row>
    <row r="41" spans="1:13" x14ac:dyDescent="0.25">
      <c r="A41" s="74">
        <v>40</v>
      </c>
      <c r="B41" s="6">
        <v>2518</v>
      </c>
      <c r="C41" s="6" t="s">
        <v>284</v>
      </c>
      <c r="D41" s="6" t="s">
        <v>54</v>
      </c>
      <c r="E41" s="5">
        <v>17</v>
      </c>
      <c r="F41" s="19">
        <v>-27</v>
      </c>
      <c r="G41" s="5">
        <v>3</v>
      </c>
      <c r="H41" s="19">
        <v>47</v>
      </c>
      <c r="I41" s="5">
        <v>20</v>
      </c>
      <c r="J41" s="19">
        <v>-16</v>
      </c>
      <c r="K41" s="5">
        <v>47</v>
      </c>
      <c r="L41" s="74">
        <v>4</v>
      </c>
      <c r="M41" s="75">
        <v>12</v>
      </c>
    </row>
    <row r="42" spans="1:13" x14ac:dyDescent="0.25">
      <c r="A42" s="74">
        <v>41</v>
      </c>
      <c r="B42" s="6">
        <v>2505</v>
      </c>
      <c r="C42" s="6" t="s">
        <v>188</v>
      </c>
      <c r="D42" s="6" t="s">
        <v>142</v>
      </c>
      <c r="E42" s="5">
        <v>2</v>
      </c>
      <c r="F42" s="19">
        <v>4</v>
      </c>
      <c r="G42" s="5">
        <v>5</v>
      </c>
      <c r="H42" s="19">
        <v>11</v>
      </c>
      <c r="I42" s="5">
        <v>11</v>
      </c>
      <c r="J42" s="19">
        <v>-13</v>
      </c>
      <c r="K42" s="5">
        <v>11</v>
      </c>
      <c r="L42" s="74">
        <v>2</v>
      </c>
      <c r="M42" s="75">
        <v>10</v>
      </c>
    </row>
    <row r="43" spans="1:13" x14ac:dyDescent="0.25">
      <c r="A43" s="74">
        <v>42</v>
      </c>
      <c r="B43" s="6">
        <v>3013</v>
      </c>
      <c r="C43" s="6" t="s">
        <v>265</v>
      </c>
      <c r="D43" s="6" t="s">
        <v>145</v>
      </c>
      <c r="E43" s="5">
        <v>4</v>
      </c>
      <c r="F43" s="19">
        <v>-62</v>
      </c>
      <c r="G43" s="5">
        <v>19</v>
      </c>
      <c r="H43" s="19">
        <v>31</v>
      </c>
      <c r="I43" s="5">
        <v>9</v>
      </c>
      <c r="J43" s="19">
        <v>29</v>
      </c>
      <c r="K43" s="5">
        <v>31</v>
      </c>
      <c r="L43" s="74">
        <v>-2</v>
      </c>
      <c r="M43" s="75">
        <v>9</v>
      </c>
    </row>
    <row r="44" spans="1:13" x14ac:dyDescent="0.25">
      <c r="A44" s="74">
        <v>43</v>
      </c>
      <c r="B44" s="6">
        <v>1043</v>
      </c>
      <c r="C44" s="6" t="s">
        <v>221</v>
      </c>
      <c r="D44" s="6" t="s">
        <v>58</v>
      </c>
      <c r="E44" s="5">
        <v>12</v>
      </c>
      <c r="F44" s="19">
        <v>49</v>
      </c>
      <c r="G44" s="5">
        <v>15</v>
      </c>
      <c r="H44" s="19">
        <v>-16</v>
      </c>
      <c r="I44" s="5">
        <v>20</v>
      </c>
      <c r="J44" s="19">
        <v>-38</v>
      </c>
      <c r="K44" s="5">
        <v>49</v>
      </c>
      <c r="L44" s="74">
        <v>-5</v>
      </c>
      <c r="M44" s="75">
        <v>8</v>
      </c>
    </row>
    <row r="45" spans="1:13" x14ac:dyDescent="0.25">
      <c r="A45" s="74">
        <v>44</v>
      </c>
      <c r="B45" s="6">
        <v>1129</v>
      </c>
      <c r="C45" s="6" t="s">
        <v>239</v>
      </c>
      <c r="D45" s="6" t="s">
        <v>116</v>
      </c>
      <c r="E45" s="5">
        <v>10</v>
      </c>
      <c r="F45" s="19">
        <v>-29</v>
      </c>
      <c r="G45" s="5">
        <v>4</v>
      </c>
      <c r="H45" s="19">
        <v>-27</v>
      </c>
      <c r="I45" s="5">
        <v>7</v>
      </c>
      <c r="J45" s="19">
        <v>50</v>
      </c>
      <c r="K45" s="5">
        <v>50</v>
      </c>
      <c r="L45" s="74">
        <v>-6</v>
      </c>
      <c r="M45" s="75">
        <v>7</v>
      </c>
    </row>
    <row r="46" spans="1:13" x14ac:dyDescent="0.25">
      <c r="A46" s="74">
        <v>45</v>
      </c>
      <c r="B46" s="6">
        <v>6112</v>
      </c>
      <c r="C46" s="6" t="s">
        <v>351</v>
      </c>
      <c r="D46" s="6" t="s">
        <v>194</v>
      </c>
      <c r="E46" s="5">
        <v>2</v>
      </c>
      <c r="F46" s="19">
        <v>-52</v>
      </c>
      <c r="G46" s="5">
        <v>6</v>
      </c>
      <c r="H46" s="19">
        <v>8</v>
      </c>
      <c r="I46" s="5">
        <v>10</v>
      </c>
      <c r="J46" s="19">
        <v>35</v>
      </c>
      <c r="K46" s="5">
        <v>35</v>
      </c>
      <c r="L46" s="74">
        <v>-9</v>
      </c>
      <c r="M46" s="75">
        <v>6</v>
      </c>
    </row>
    <row r="47" spans="1:13" x14ac:dyDescent="0.25">
      <c r="A47" s="74">
        <v>46</v>
      </c>
      <c r="B47" s="6">
        <v>4967</v>
      </c>
      <c r="C47" s="6" t="s">
        <v>262</v>
      </c>
      <c r="D47" s="6" t="s">
        <v>132</v>
      </c>
      <c r="E47" s="5">
        <v>8</v>
      </c>
      <c r="F47" s="19">
        <v>-24</v>
      </c>
      <c r="G47" s="5">
        <v>13</v>
      </c>
      <c r="H47" s="19">
        <v>30</v>
      </c>
      <c r="I47" s="5">
        <v>11</v>
      </c>
      <c r="J47" s="19">
        <v>-17</v>
      </c>
      <c r="K47" s="5">
        <v>30</v>
      </c>
      <c r="L47" s="74">
        <v>-11</v>
      </c>
      <c r="M47" s="75">
        <v>5</v>
      </c>
    </row>
    <row r="48" spans="1:13" x14ac:dyDescent="0.25">
      <c r="A48" s="74">
        <v>47</v>
      </c>
      <c r="B48" s="6">
        <v>2667</v>
      </c>
      <c r="C48" s="6" t="s">
        <v>226</v>
      </c>
      <c r="D48" s="6" t="s">
        <v>52</v>
      </c>
      <c r="E48" s="5">
        <v>3</v>
      </c>
      <c r="F48" s="19">
        <v>-17</v>
      </c>
      <c r="G48" s="5">
        <v>16</v>
      </c>
      <c r="H48" s="19">
        <v>76</v>
      </c>
      <c r="I48" s="5">
        <v>21</v>
      </c>
      <c r="J48" s="19">
        <v>-78</v>
      </c>
      <c r="K48" s="5">
        <v>76</v>
      </c>
      <c r="L48" s="74">
        <v>-19</v>
      </c>
      <c r="M48" s="75">
        <v>4</v>
      </c>
    </row>
    <row r="49" spans="1:13" x14ac:dyDescent="0.25">
      <c r="A49" s="74">
        <v>48</v>
      </c>
      <c r="B49" s="6">
        <v>830</v>
      </c>
      <c r="C49" s="6" t="s">
        <v>192</v>
      </c>
      <c r="D49" s="6" t="s">
        <v>147</v>
      </c>
      <c r="E49" s="5">
        <v>13</v>
      </c>
      <c r="F49" s="19">
        <v>35</v>
      </c>
      <c r="G49" s="5">
        <v>12</v>
      </c>
      <c r="H49" s="19">
        <v>-82</v>
      </c>
      <c r="I49" s="5">
        <v>5</v>
      </c>
      <c r="J49" s="19">
        <v>28</v>
      </c>
      <c r="K49" s="5">
        <v>35</v>
      </c>
      <c r="L49" s="74">
        <v>-19</v>
      </c>
      <c r="M49" s="75">
        <v>3</v>
      </c>
    </row>
    <row r="50" spans="1:13" x14ac:dyDescent="0.25">
      <c r="A50" s="74">
        <v>49</v>
      </c>
      <c r="B50" s="6">
        <v>2329</v>
      </c>
      <c r="C50" s="6" t="s">
        <v>317</v>
      </c>
      <c r="D50" s="6" t="s">
        <v>318</v>
      </c>
      <c r="E50" s="5">
        <v>6</v>
      </c>
      <c r="F50" s="19">
        <v>20</v>
      </c>
      <c r="G50" s="5">
        <v>15</v>
      </c>
      <c r="H50" s="19">
        <v>44</v>
      </c>
      <c r="I50" s="5">
        <v>9</v>
      </c>
      <c r="J50" s="19">
        <v>-87</v>
      </c>
      <c r="K50" s="5">
        <v>44</v>
      </c>
      <c r="L50" s="74">
        <v>-23</v>
      </c>
      <c r="M50" s="75">
        <v>2</v>
      </c>
    </row>
    <row r="51" spans="1:13" x14ac:dyDescent="0.25">
      <c r="A51" s="74">
        <v>50</v>
      </c>
      <c r="B51" s="6">
        <v>1941</v>
      </c>
      <c r="C51" s="6" t="s">
        <v>197</v>
      </c>
      <c r="D51" s="6" t="s">
        <v>119</v>
      </c>
      <c r="E51" s="5">
        <v>15</v>
      </c>
      <c r="F51" s="19">
        <v>57</v>
      </c>
      <c r="G51" s="5">
        <v>15</v>
      </c>
      <c r="H51" s="19">
        <v>-22</v>
      </c>
      <c r="I51" s="5">
        <v>15</v>
      </c>
      <c r="J51" s="19">
        <v>-61</v>
      </c>
      <c r="K51" s="5">
        <v>57</v>
      </c>
      <c r="L51" s="74">
        <v>-26</v>
      </c>
      <c r="M51" s="75">
        <v>1</v>
      </c>
    </row>
    <row r="52" spans="1:13" x14ac:dyDescent="0.25">
      <c r="A52" s="74">
        <v>51</v>
      </c>
      <c r="B52" s="6">
        <v>6318</v>
      </c>
      <c r="C52" s="6" t="s">
        <v>352</v>
      </c>
      <c r="D52" s="6" t="s">
        <v>21</v>
      </c>
      <c r="E52" s="5">
        <v>6</v>
      </c>
      <c r="F52" s="19">
        <v>-40</v>
      </c>
      <c r="G52" s="5">
        <v>19</v>
      </c>
      <c r="H52" s="19">
        <v>35</v>
      </c>
      <c r="I52" s="5">
        <v>6</v>
      </c>
      <c r="J52" s="19">
        <v>-24</v>
      </c>
      <c r="K52" s="5">
        <v>35</v>
      </c>
      <c r="L52" s="74">
        <v>-29</v>
      </c>
      <c r="M52" s="75">
        <v>0</v>
      </c>
    </row>
    <row r="53" spans="1:13" x14ac:dyDescent="0.25">
      <c r="A53" s="74">
        <v>52</v>
      </c>
      <c r="B53" s="6">
        <v>4513</v>
      </c>
      <c r="C53" s="6" t="s">
        <v>277</v>
      </c>
      <c r="D53" s="6" t="s">
        <v>121</v>
      </c>
      <c r="E53" s="5">
        <v>9</v>
      </c>
      <c r="F53" s="19">
        <v>-20</v>
      </c>
      <c r="G53" s="5">
        <v>13</v>
      </c>
      <c r="H53" s="19">
        <v>24</v>
      </c>
      <c r="I53" s="5">
        <v>8</v>
      </c>
      <c r="J53" s="19">
        <v>-33</v>
      </c>
      <c r="K53" s="5">
        <v>24</v>
      </c>
      <c r="L53" s="74">
        <v>-29</v>
      </c>
      <c r="M53" s="75">
        <v>0</v>
      </c>
    </row>
    <row r="54" spans="1:13" x14ac:dyDescent="0.25">
      <c r="A54" s="74">
        <v>53</v>
      </c>
      <c r="B54" s="6">
        <v>1508</v>
      </c>
      <c r="C54" s="6" t="s">
        <v>339</v>
      </c>
      <c r="D54" s="6" t="s">
        <v>15</v>
      </c>
      <c r="E54" s="5">
        <v>1</v>
      </c>
      <c r="F54" s="19">
        <v>7</v>
      </c>
      <c r="G54" s="5">
        <v>21</v>
      </c>
      <c r="H54" s="19">
        <v>-55</v>
      </c>
      <c r="I54" s="5">
        <v>2</v>
      </c>
      <c r="J54" s="19">
        <v>19</v>
      </c>
      <c r="K54" s="5">
        <v>19</v>
      </c>
      <c r="L54" s="74">
        <v>-29</v>
      </c>
      <c r="M54" s="75">
        <v>0</v>
      </c>
    </row>
    <row r="55" spans="1:13" x14ac:dyDescent="0.25">
      <c r="A55" s="74">
        <v>54</v>
      </c>
      <c r="B55" s="6">
        <v>482</v>
      </c>
      <c r="C55" s="6" t="s">
        <v>361</v>
      </c>
      <c r="D55" s="6" t="s">
        <v>137</v>
      </c>
      <c r="E55" s="5">
        <v>6</v>
      </c>
      <c r="F55" s="19">
        <v>2</v>
      </c>
      <c r="G55" s="5">
        <v>2</v>
      </c>
      <c r="H55" s="19">
        <v>-15</v>
      </c>
      <c r="I55" s="5">
        <v>11</v>
      </c>
      <c r="J55" s="19">
        <v>-17</v>
      </c>
      <c r="K55" s="5">
        <v>2</v>
      </c>
      <c r="L55" s="74">
        <v>-30</v>
      </c>
      <c r="M55" s="75">
        <v>0</v>
      </c>
    </row>
    <row r="56" spans="1:13" x14ac:dyDescent="0.25">
      <c r="A56" s="74">
        <v>55</v>
      </c>
      <c r="B56" s="6">
        <v>840</v>
      </c>
      <c r="C56" s="6" t="s">
        <v>185</v>
      </c>
      <c r="D56" s="6" t="s">
        <v>154</v>
      </c>
      <c r="E56" s="5">
        <v>14</v>
      </c>
      <c r="F56" s="19">
        <v>-24</v>
      </c>
      <c r="G56" s="5">
        <v>6</v>
      </c>
      <c r="H56" s="19">
        <v>52</v>
      </c>
      <c r="I56" s="5">
        <v>1</v>
      </c>
      <c r="J56" s="19">
        <v>-60</v>
      </c>
      <c r="K56" s="5">
        <v>52</v>
      </c>
      <c r="L56" s="74">
        <v>-32</v>
      </c>
      <c r="M56" s="75">
        <v>0</v>
      </c>
    </row>
    <row r="57" spans="1:13" x14ac:dyDescent="0.25">
      <c r="A57" s="74">
        <v>56</v>
      </c>
      <c r="B57" s="6">
        <v>614</v>
      </c>
      <c r="C57" s="6" t="s">
        <v>199</v>
      </c>
      <c r="D57" s="6" t="s">
        <v>136</v>
      </c>
      <c r="E57" s="5">
        <v>20</v>
      </c>
      <c r="F57" s="19">
        <v>1</v>
      </c>
      <c r="G57" s="5">
        <v>3</v>
      </c>
      <c r="H57" s="19">
        <v>9</v>
      </c>
      <c r="I57" s="5">
        <v>4</v>
      </c>
      <c r="J57" s="19">
        <v>-42</v>
      </c>
      <c r="K57" s="5">
        <v>9</v>
      </c>
      <c r="L57" s="74">
        <v>-32</v>
      </c>
      <c r="M57" s="75">
        <v>0</v>
      </c>
    </row>
    <row r="58" spans="1:13" x14ac:dyDescent="0.25">
      <c r="A58" s="74">
        <v>57</v>
      </c>
      <c r="B58" s="6">
        <v>4731</v>
      </c>
      <c r="C58" s="6" t="s">
        <v>231</v>
      </c>
      <c r="D58" s="6" t="s">
        <v>136</v>
      </c>
      <c r="E58" s="5">
        <v>3</v>
      </c>
      <c r="F58" s="19">
        <v>-21</v>
      </c>
      <c r="G58" s="5">
        <v>21</v>
      </c>
      <c r="H58" s="19">
        <v>-23</v>
      </c>
      <c r="I58" s="5">
        <v>15</v>
      </c>
      <c r="J58" s="19">
        <v>9</v>
      </c>
      <c r="K58" s="5">
        <v>9</v>
      </c>
      <c r="L58" s="74">
        <v>-35</v>
      </c>
      <c r="M58" s="75">
        <v>0</v>
      </c>
    </row>
    <row r="59" spans="1:13" x14ac:dyDescent="0.25">
      <c r="A59" s="74">
        <v>58</v>
      </c>
      <c r="B59" s="6">
        <v>835</v>
      </c>
      <c r="C59" s="6" t="s">
        <v>329</v>
      </c>
      <c r="D59" s="6" t="s">
        <v>52</v>
      </c>
      <c r="E59" s="5">
        <v>17</v>
      </c>
      <c r="F59" s="19">
        <v>33</v>
      </c>
      <c r="G59" s="5">
        <v>18</v>
      </c>
      <c r="H59" s="19">
        <v>-15</v>
      </c>
      <c r="I59" s="5">
        <v>8</v>
      </c>
      <c r="J59" s="19">
        <v>-57</v>
      </c>
      <c r="K59" s="5">
        <v>33</v>
      </c>
      <c r="L59" s="74">
        <v>-39</v>
      </c>
      <c r="M59" s="75">
        <v>0</v>
      </c>
    </row>
    <row r="60" spans="1:13" x14ac:dyDescent="0.25">
      <c r="A60" s="74">
        <v>59</v>
      </c>
      <c r="B60" s="6">
        <v>2369</v>
      </c>
      <c r="C60" s="6" t="s">
        <v>245</v>
      </c>
      <c r="D60" s="6" t="s">
        <v>120</v>
      </c>
      <c r="E60" s="5">
        <v>11</v>
      </c>
      <c r="F60" s="19">
        <v>-23</v>
      </c>
      <c r="G60" s="5">
        <v>19</v>
      </c>
      <c r="H60" s="19">
        <v>-35</v>
      </c>
      <c r="I60" s="5">
        <v>16</v>
      </c>
      <c r="J60" s="19">
        <v>19</v>
      </c>
      <c r="K60" s="5">
        <v>19</v>
      </c>
      <c r="L60" s="74">
        <v>-39</v>
      </c>
      <c r="M60" s="75">
        <v>0</v>
      </c>
    </row>
    <row r="61" spans="1:13" x14ac:dyDescent="0.25">
      <c r="A61" s="74">
        <v>60</v>
      </c>
      <c r="B61" s="6">
        <v>326</v>
      </c>
      <c r="C61" s="6" t="s">
        <v>228</v>
      </c>
      <c r="D61" s="6" t="s">
        <v>125</v>
      </c>
      <c r="E61" s="5">
        <v>7</v>
      </c>
      <c r="F61" s="19">
        <v>-2</v>
      </c>
      <c r="G61" s="5">
        <v>10</v>
      </c>
      <c r="H61" s="19">
        <v>-43</v>
      </c>
      <c r="I61" s="5">
        <v>7</v>
      </c>
      <c r="J61" s="19">
        <v>6</v>
      </c>
      <c r="K61" s="5">
        <v>6</v>
      </c>
      <c r="L61" s="74">
        <v>-39</v>
      </c>
      <c r="M61" s="75">
        <v>0</v>
      </c>
    </row>
    <row r="62" spans="1:13" x14ac:dyDescent="0.25">
      <c r="A62" s="74">
        <v>61</v>
      </c>
      <c r="B62" s="6">
        <v>2618</v>
      </c>
      <c r="C62" s="6" t="s">
        <v>350</v>
      </c>
      <c r="D62" s="6" t="s">
        <v>44</v>
      </c>
      <c r="E62" s="5">
        <v>1</v>
      </c>
      <c r="F62" s="19">
        <v>13</v>
      </c>
      <c r="G62" s="5">
        <v>8</v>
      </c>
      <c r="H62" s="19">
        <v>18</v>
      </c>
      <c r="I62" s="5">
        <v>12</v>
      </c>
      <c r="J62" s="19">
        <v>-76</v>
      </c>
      <c r="K62" s="5">
        <v>18</v>
      </c>
      <c r="L62" s="74">
        <v>-45</v>
      </c>
      <c r="M62" s="75">
        <v>0</v>
      </c>
    </row>
    <row r="63" spans="1:13" x14ac:dyDescent="0.25">
      <c r="A63" s="74">
        <v>62</v>
      </c>
      <c r="B63" s="6">
        <v>5401</v>
      </c>
      <c r="C63" s="6" t="s">
        <v>300</v>
      </c>
      <c r="D63" s="6" t="s">
        <v>301</v>
      </c>
      <c r="E63" s="5">
        <v>11</v>
      </c>
      <c r="F63" s="19">
        <v>39</v>
      </c>
      <c r="G63" s="5">
        <v>4</v>
      </c>
      <c r="H63" s="19">
        <v>-59</v>
      </c>
      <c r="I63" s="5">
        <v>1</v>
      </c>
      <c r="J63" s="19">
        <v>-28</v>
      </c>
      <c r="K63" s="5">
        <v>39</v>
      </c>
      <c r="L63" s="74">
        <v>-48</v>
      </c>
      <c r="M63" s="75">
        <v>0</v>
      </c>
    </row>
    <row r="64" spans="1:13" x14ac:dyDescent="0.25">
      <c r="A64" s="74">
        <v>63</v>
      </c>
      <c r="B64" s="6">
        <v>1071</v>
      </c>
      <c r="C64" s="6" t="s">
        <v>333</v>
      </c>
      <c r="D64" s="6" t="s">
        <v>53</v>
      </c>
      <c r="E64" s="5">
        <v>8</v>
      </c>
      <c r="F64" s="19">
        <v>-38</v>
      </c>
      <c r="G64" s="5">
        <v>3</v>
      </c>
      <c r="H64" s="19">
        <v>-35</v>
      </c>
      <c r="I64" s="5">
        <v>5</v>
      </c>
      <c r="J64" s="19">
        <v>24</v>
      </c>
      <c r="K64" s="5">
        <v>24</v>
      </c>
      <c r="L64" s="74">
        <v>-49</v>
      </c>
      <c r="M64" s="75">
        <v>0</v>
      </c>
    </row>
    <row r="65" spans="1:13" x14ac:dyDescent="0.25">
      <c r="A65" s="74">
        <v>64</v>
      </c>
      <c r="B65" s="6">
        <v>5685</v>
      </c>
      <c r="C65" s="6" t="s">
        <v>314</v>
      </c>
      <c r="D65" s="6" t="s">
        <v>315</v>
      </c>
      <c r="E65" s="5">
        <v>4</v>
      </c>
      <c r="F65" s="19">
        <v>20</v>
      </c>
      <c r="G65" s="5">
        <v>1</v>
      </c>
      <c r="H65" s="19">
        <v>-69</v>
      </c>
      <c r="I65" s="5">
        <v>4</v>
      </c>
      <c r="J65" s="19">
        <v>-4</v>
      </c>
      <c r="K65" s="5">
        <v>20</v>
      </c>
      <c r="L65" s="74">
        <v>-53</v>
      </c>
      <c r="M65" s="75">
        <v>0</v>
      </c>
    </row>
    <row r="66" spans="1:13" x14ac:dyDescent="0.25">
      <c r="A66" s="74">
        <v>65</v>
      </c>
      <c r="B66" s="6">
        <v>883</v>
      </c>
      <c r="C66" s="6" t="s">
        <v>355</v>
      </c>
      <c r="D66" s="6" t="s">
        <v>55</v>
      </c>
      <c r="E66" s="5">
        <v>4</v>
      </c>
      <c r="F66" s="19">
        <v>-4</v>
      </c>
      <c r="G66" s="5">
        <v>17</v>
      </c>
      <c r="H66" s="19">
        <v>-24</v>
      </c>
      <c r="I66" s="5">
        <v>17</v>
      </c>
      <c r="J66" s="19">
        <v>-28</v>
      </c>
      <c r="K66" s="5">
        <v>-4</v>
      </c>
      <c r="L66" s="74">
        <v>-56</v>
      </c>
      <c r="M66" s="75">
        <v>0</v>
      </c>
    </row>
    <row r="67" spans="1:13" x14ac:dyDescent="0.25">
      <c r="A67" s="74">
        <v>66</v>
      </c>
      <c r="B67" s="6">
        <v>994</v>
      </c>
      <c r="C67" s="6" t="s">
        <v>353</v>
      </c>
      <c r="D67" s="6" t="s">
        <v>114</v>
      </c>
      <c r="E67" s="5">
        <v>11</v>
      </c>
      <c r="F67" s="19">
        <v>41</v>
      </c>
      <c r="G67" s="5">
        <v>4</v>
      </c>
      <c r="H67" s="19">
        <v>-37</v>
      </c>
      <c r="I67" s="5">
        <v>13</v>
      </c>
      <c r="J67" s="19">
        <v>-62</v>
      </c>
      <c r="K67" s="5">
        <v>41</v>
      </c>
      <c r="L67" s="74">
        <v>-58</v>
      </c>
      <c r="M67" s="75">
        <v>0</v>
      </c>
    </row>
    <row r="68" spans="1:13" x14ac:dyDescent="0.25">
      <c r="A68" s="74">
        <v>67</v>
      </c>
      <c r="B68" s="6">
        <v>4831</v>
      </c>
      <c r="C68" s="6" t="s">
        <v>220</v>
      </c>
      <c r="D68" s="6" t="s">
        <v>53</v>
      </c>
      <c r="E68" s="5">
        <v>13</v>
      </c>
      <c r="F68" s="19">
        <v>-1</v>
      </c>
      <c r="G68" s="5">
        <v>18</v>
      </c>
      <c r="H68" s="19">
        <v>-45</v>
      </c>
      <c r="I68" s="5">
        <v>18</v>
      </c>
      <c r="J68" s="19">
        <v>-15</v>
      </c>
      <c r="K68" s="5">
        <v>-1</v>
      </c>
      <c r="L68" s="74">
        <v>-61</v>
      </c>
      <c r="M68" s="75">
        <v>0</v>
      </c>
    </row>
    <row r="69" spans="1:13" x14ac:dyDescent="0.25">
      <c r="A69" s="74">
        <v>68</v>
      </c>
      <c r="B69" s="6">
        <v>1509</v>
      </c>
      <c r="C69" s="6" t="s">
        <v>212</v>
      </c>
      <c r="D69" s="6" t="s">
        <v>15</v>
      </c>
      <c r="E69" s="5">
        <v>16</v>
      </c>
      <c r="F69" s="19">
        <v>-13</v>
      </c>
      <c r="G69" s="5">
        <v>8</v>
      </c>
      <c r="H69" s="19">
        <v>4</v>
      </c>
      <c r="I69" s="5">
        <v>19</v>
      </c>
      <c r="J69" s="19">
        <v>-53</v>
      </c>
      <c r="K69" s="5">
        <v>4</v>
      </c>
      <c r="L69" s="74">
        <v>-62</v>
      </c>
      <c r="M69" s="75">
        <v>0</v>
      </c>
    </row>
    <row r="70" spans="1:13" x14ac:dyDescent="0.25">
      <c r="A70" s="74">
        <v>69</v>
      </c>
      <c r="B70" s="6">
        <v>3809</v>
      </c>
      <c r="C70" s="6" t="s">
        <v>359</v>
      </c>
      <c r="D70" s="6" t="s">
        <v>158</v>
      </c>
      <c r="E70" s="5">
        <v>15</v>
      </c>
      <c r="F70" s="19">
        <v>17</v>
      </c>
      <c r="G70" s="5">
        <v>9</v>
      </c>
      <c r="H70" s="19">
        <v>-56</v>
      </c>
      <c r="I70" s="5">
        <v>13</v>
      </c>
      <c r="J70" s="19">
        <v>-24</v>
      </c>
      <c r="K70" s="5">
        <v>17</v>
      </c>
      <c r="L70" s="74">
        <v>-63</v>
      </c>
      <c r="M70" s="75">
        <v>0</v>
      </c>
    </row>
    <row r="71" spans="1:13" x14ac:dyDescent="0.25">
      <c r="A71" s="74">
        <v>70</v>
      </c>
      <c r="B71" s="6">
        <v>839</v>
      </c>
      <c r="C71" s="6" t="s">
        <v>206</v>
      </c>
      <c r="D71" s="6" t="s">
        <v>134</v>
      </c>
      <c r="E71" s="5">
        <v>16</v>
      </c>
      <c r="F71" s="19">
        <v>9</v>
      </c>
      <c r="G71" s="5">
        <v>2</v>
      </c>
      <c r="H71" s="19">
        <v>-27</v>
      </c>
      <c r="I71" s="5">
        <v>10</v>
      </c>
      <c r="J71" s="19">
        <v>-45</v>
      </c>
      <c r="K71" s="5">
        <v>9</v>
      </c>
      <c r="L71" s="74">
        <v>-63</v>
      </c>
      <c r="M71" s="75">
        <v>0</v>
      </c>
    </row>
    <row r="72" spans="1:13" x14ac:dyDescent="0.25">
      <c r="A72" s="74">
        <v>71</v>
      </c>
      <c r="B72" s="6">
        <v>2734</v>
      </c>
      <c r="C72" s="6" t="s">
        <v>322</v>
      </c>
      <c r="D72" s="6" t="s">
        <v>53</v>
      </c>
      <c r="E72" s="5">
        <v>20</v>
      </c>
      <c r="F72" s="19">
        <v>59</v>
      </c>
      <c r="G72" s="5">
        <v>5</v>
      </c>
      <c r="H72" s="19">
        <v>-71</v>
      </c>
      <c r="I72" s="5">
        <v>18</v>
      </c>
      <c r="J72" s="19">
        <v>-53</v>
      </c>
      <c r="K72" s="5">
        <v>59</v>
      </c>
      <c r="L72" s="74">
        <v>-65</v>
      </c>
      <c r="M72" s="75">
        <v>0</v>
      </c>
    </row>
    <row r="73" spans="1:13" x14ac:dyDescent="0.25">
      <c r="A73" s="74">
        <v>72</v>
      </c>
      <c r="B73" s="6">
        <v>3828</v>
      </c>
      <c r="C73" s="6" t="s">
        <v>335</v>
      </c>
      <c r="D73" s="6" t="s">
        <v>336</v>
      </c>
      <c r="E73" s="5">
        <v>19</v>
      </c>
      <c r="F73" s="19">
        <v>-54</v>
      </c>
      <c r="G73" s="5">
        <v>10</v>
      </c>
      <c r="H73" s="19">
        <v>31</v>
      </c>
      <c r="I73" s="5">
        <v>21</v>
      </c>
      <c r="J73" s="19">
        <v>-42</v>
      </c>
      <c r="K73" s="5">
        <v>31</v>
      </c>
      <c r="L73" s="74">
        <v>-65</v>
      </c>
      <c r="M73" s="75">
        <v>0</v>
      </c>
    </row>
    <row r="74" spans="1:13" x14ac:dyDescent="0.25">
      <c r="A74" s="74">
        <v>73</v>
      </c>
      <c r="B74" s="6">
        <v>2281</v>
      </c>
      <c r="C74" s="6" t="s">
        <v>183</v>
      </c>
      <c r="D74" s="6" t="s">
        <v>133</v>
      </c>
      <c r="E74" s="5">
        <v>12</v>
      </c>
      <c r="F74" s="19">
        <v>3</v>
      </c>
      <c r="G74" s="5">
        <v>9</v>
      </c>
      <c r="H74" s="19">
        <v>-14</v>
      </c>
      <c r="I74" s="5">
        <v>10</v>
      </c>
      <c r="J74" s="19">
        <v>-65</v>
      </c>
      <c r="K74" s="5">
        <v>3</v>
      </c>
      <c r="L74" s="74">
        <v>-76</v>
      </c>
      <c r="M74" s="75">
        <v>0</v>
      </c>
    </row>
    <row r="75" spans="1:13" x14ac:dyDescent="0.25">
      <c r="A75" s="74">
        <v>74</v>
      </c>
      <c r="B75" s="6">
        <v>2594</v>
      </c>
      <c r="C75" s="6" t="s">
        <v>249</v>
      </c>
      <c r="D75" s="6" t="s">
        <v>53</v>
      </c>
      <c r="E75" s="5">
        <v>5</v>
      </c>
      <c r="F75" s="19">
        <v>-2</v>
      </c>
      <c r="G75" s="5">
        <v>10</v>
      </c>
      <c r="H75" s="19">
        <v>-35</v>
      </c>
      <c r="I75" s="5">
        <v>3</v>
      </c>
      <c r="J75" s="19">
        <v>-44</v>
      </c>
      <c r="K75" s="5">
        <v>-2</v>
      </c>
      <c r="L75" s="74">
        <v>-81</v>
      </c>
      <c r="M75" s="75">
        <v>0</v>
      </c>
    </row>
    <row r="76" spans="1:13" x14ac:dyDescent="0.25">
      <c r="A76" s="74">
        <v>75</v>
      </c>
      <c r="B76" s="6">
        <v>466</v>
      </c>
      <c r="C76" s="6" t="s">
        <v>273</v>
      </c>
      <c r="D76" s="6" t="s">
        <v>26</v>
      </c>
      <c r="E76" s="5">
        <v>21</v>
      </c>
      <c r="F76" s="19">
        <v>-44</v>
      </c>
      <c r="G76" s="5">
        <v>16</v>
      </c>
      <c r="H76" s="19">
        <v>-8</v>
      </c>
      <c r="I76" s="5">
        <v>4</v>
      </c>
      <c r="J76" s="19">
        <v>-30</v>
      </c>
      <c r="K76" s="5">
        <v>-8</v>
      </c>
      <c r="L76" s="74">
        <v>-82</v>
      </c>
      <c r="M76" s="75">
        <v>0</v>
      </c>
    </row>
    <row r="77" spans="1:13" x14ac:dyDescent="0.25">
      <c r="A77" s="74">
        <v>76</v>
      </c>
      <c r="B77" s="6">
        <v>765</v>
      </c>
      <c r="C77" s="6" t="s">
        <v>288</v>
      </c>
      <c r="D77" s="6" t="s">
        <v>24</v>
      </c>
      <c r="E77" s="5">
        <v>7</v>
      </c>
      <c r="F77" s="19">
        <v>-22</v>
      </c>
      <c r="G77" s="5">
        <v>9</v>
      </c>
      <c r="H77" s="19">
        <v>-40</v>
      </c>
      <c r="I77" s="5">
        <v>16</v>
      </c>
      <c r="J77" s="19">
        <v>-21</v>
      </c>
      <c r="K77" s="5">
        <v>-21</v>
      </c>
      <c r="L77" s="74">
        <v>-83</v>
      </c>
      <c r="M77" s="75">
        <v>0</v>
      </c>
    </row>
    <row r="78" spans="1:13" x14ac:dyDescent="0.25">
      <c r="A78" s="74">
        <v>77</v>
      </c>
      <c r="B78" s="6">
        <v>4774</v>
      </c>
      <c r="C78" s="6" t="s">
        <v>184</v>
      </c>
      <c r="D78" s="6" t="s">
        <v>142</v>
      </c>
      <c r="E78" s="5">
        <v>14</v>
      </c>
      <c r="F78" s="19">
        <v>-40</v>
      </c>
      <c r="G78" s="5">
        <v>17</v>
      </c>
      <c r="H78" s="19">
        <v>-60</v>
      </c>
      <c r="I78" s="5">
        <v>8</v>
      </c>
      <c r="J78" s="19">
        <v>11</v>
      </c>
      <c r="K78" s="5">
        <v>11</v>
      </c>
      <c r="L78" s="74">
        <v>-89</v>
      </c>
      <c r="M78" s="75">
        <v>0</v>
      </c>
    </row>
    <row r="79" spans="1:13" x14ac:dyDescent="0.25">
      <c r="A79" s="74">
        <v>78</v>
      </c>
      <c r="B79" s="6">
        <v>1685</v>
      </c>
      <c r="C79" s="6" t="s">
        <v>276</v>
      </c>
      <c r="D79" s="6" t="s">
        <v>27</v>
      </c>
      <c r="E79" s="5">
        <v>5</v>
      </c>
      <c r="F79" s="19">
        <v>-28</v>
      </c>
      <c r="G79" s="5">
        <v>1</v>
      </c>
      <c r="H79" s="19">
        <v>-27</v>
      </c>
      <c r="I79" s="5">
        <v>7</v>
      </c>
      <c r="J79" s="19">
        <v>-34</v>
      </c>
      <c r="K79" s="5">
        <v>-27</v>
      </c>
      <c r="L79" s="74">
        <v>-89</v>
      </c>
      <c r="M79" s="75">
        <v>0</v>
      </c>
    </row>
    <row r="80" spans="1:13" x14ac:dyDescent="0.25">
      <c r="A80" s="74">
        <v>79</v>
      </c>
      <c r="B80" s="6">
        <v>2798</v>
      </c>
      <c r="C80" s="6" t="s">
        <v>187</v>
      </c>
      <c r="D80" s="6" t="s">
        <v>58</v>
      </c>
      <c r="E80" s="5">
        <v>5</v>
      </c>
      <c r="F80" s="19">
        <v>-34</v>
      </c>
      <c r="G80" s="5">
        <v>7</v>
      </c>
      <c r="H80" s="19">
        <v>-80</v>
      </c>
      <c r="I80" s="5">
        <v>1</v>
      </c>
      <c r="J80" s="19">
        <v>15</v>
      </c>
      <c r="K80" s="5">
        <v>15</v>
      </c>
      <c r="L80" s="74">
        <v>-99</v>
      </c>
      <c r="M80" s="75">
        <v>0</v>
      </c>
    </row>
    <row r="81" spans="1:13" x14ac:dyDescent="0.25">
      <c r="A81" s="74">
        <v>80</v>
      </c>
      <c r="B81" s="6">
        <v>272</v>
      </c>
      <c r="C81" s="6" t="s">
        <v>334</v>
      </c>
      <c r="D81" s="6" t="s">
        <v>21</v>
      </c>
      <c r="E81" s="5">
        <v>15</v>
      </c>
      <c r="F81" s="19">
        <v>-11</v>
      </c>
      <c r="G81" s="5">
        <v>16</v>
      </c>
      <c r="H81" s="19">
        <v>-88</v>
      </c>
      <c r="I81" s="5">
        <v>12</v>
      </c>
      <c r="J81" s="19">
        <v>0</v>
      </c>
      <c r="K81" s="5">
        <v>0</v>
      </c>
      <c r="L81" s="74">
        <v>-99</v>
      </c>
      <c r="M81" s="75">
        <v>0</v>
      </c>
    </row>
    <row r="82" spans="1:13" x14ac:dyDescent="0.25">
      <c r="A82" s="74">
        <v>81</v>
      </c>
      <c r="B82" s="6">
        <v>2557</v>
      </c>
      <c r="C82" s="6" t="s">
        <v>219</v>
      </c>
      <c r="D82" s="6" t="s">
        <v>140</v>
      </c>
      <c r="E82" s="5">
        <v>18</v>
      </c>
      <c r="F82" s="19">
        <v>-84</v>
      </c>
      <c r="G82" s="5">
        <v>14</v>
      </c>
      <c r="H82" s="19">
        <v>-34</v>
      </c>
      <c r="I82" s="5">
        <v>14</v>
      </c>
      <c r="J82" s="19">
        <v>17</v>
      </c>
      <c r="K82" s="5">
        <v>17</v>
      </c>
      <c r="L82" s="74">
        <v>-101</v>
      </c>
      <c r="M82" s="75">
        <v>0</v>
      </c>
    </row>
    <row r="83" spans="1:13" x14ac:dyDescent="0.25">
      <c r="A83" s="74">
        <v>82</v>
      </c>
      <c r="B83" s="6">
        <v>660</v>
      </c>
      <c r="C83" s="6" t="s">
        <v>278</v>
      </c>
      <c r="D83" s="6" t="s">
        <v>111</v>
      </c>
      <c r="E83" s="5">
        <v>8</v>
      </c>
      <c r="F83" s="19">
        <v>-40</v>
      </c>
      <c r="G83" s="5">
        <v>3</v>
      </c>
      <c r="H83" s="19">
        <v>-21</v>
      </c>
      <c r="I83" s="5">
        <v>3</v>
      </c>
      <c r="J83" s="19">
        <v>-54</v>
      </c>
      <c r="K83" s="5">
        <v>-21</v>
      </c>
      <c r="L83" s="74">
        <v>-115</v>
      </c>
      <c r="M83" s="75">
        <v>0</v>
      </c>
    </row>
    <row r="84" spans="1:13" x14ac:dyDescent="0.25">
      <c r="A84" s="74">
        <v>83</v>
      </c>
      <c r="B84" s="6">
        <v>3694</v>
      </c>
      <c r="C84" s="6" t="s">
        <v>354</v>
      </c>
      <c r="D84" s="6" t="s">
        <v>131</v>
      </c>
      <c r="E84" s="5">
        <v>12</v>
      </c>
      <c r="F84" s="19">
        <v>-73</v>
      </c>
      <c r="G84" s="5">
        <v>20</v>
      </c>
      <c r="H84" s="19">
        <v>-4</v>
      </c>
      <c r="I84" s="5">
        <v>13</v>
      </c>
      <c r="J84" s="19">
        <v>-42</v>
      </c>
      <c r="K84" s="5">
        <v>-4</v>
      </c>
      <c r="L84" s="74">
        <v>-119</v>
      </c>
      <c r="M84" s="75">
        <v>0</v>
      </c>
    </row>
    <row r="85" spans="1:13" x14ac:dyDescent="0.25">
      <c r="A85" s="74">
        <v>84</v>
      </c>
      <c r="B85" s="6">
        <v>879</v>
      </c>
      <c r="C85" s="6" t="s">
        <v>242</v>
      </c>
      <c r="D85" s="6" t="s">
        <v>17</v>
      </c>
      <c r="E85" s="5">
        <v>10</v>
      </c>
      <c r="F85" s="19">
        <v>-69</v>
      </c>
      <c r="G85" s="5">
        <v>16</v>
      </c>
      <c r="H85" s="19">
        <v>20</v>
      </c>
      <c r="I85" s="5">
        <v>17</v>
      </c>
      <c r="J85" s="19">
        <v>-104</v>
      </c>
      <c r="K85" s="5">
        <v>20</v>
      </c>
      <c r="L85" s="74">
        <v>-153</v>
      </c>
      <c r="M85" s="75">
        <v>0</v>
      </c>
    </row>
    <row r="86" spans="1:13" x14ac:dyDescent="0.25">
      <c r="A86" s="74">
        <v>85</v>
      </c>
      <c r="B86" s="6">
        <v>5804</v>
      </c>
      <c r="C86" s="6" t="s">
        <v>346</v>
      </c>
      <c r="D86" s="6" t="s">
        <v>310</v>
      </c>
      <c r="E86" s="5">
        <v>20</v>
      </c>
      <c r="F86" s="19">
        <v>-77</v>
      </c>
      <c r="G86" s="5">
        <v>6</v>
      </c>
      <c r="H86" s="19">
        <v>-66</v>
      </c>
      <c r="I86" s="5">
        <v>19</v>
      </c>
      <c r="J86" s="19">
        <v>-31</v>
      </c>
      <c r="K86" s="5">
        <v>-31</v>
      </c>
      <c r="L86" s="74">
        <v>-174</v>
      </c>
      <c r="M86" s="75">
        <v>0</v>
      </c>
    </row>
    <row r="87" spans="1:13" x14ac:dyDescent="0.25">
      <c r="A87" s="74">
        <v>86</v>
      </c>
      <c r="B87" s="6">
        <v>5266</v>
      </c>
      <c r="C87" s="6" t="s">
        <v>223</v>
      </c>
      <c r="D87" s="6" t="s">
        <v>25</v>
      </c>
      <c r="E87" s="5">
        <v>19</v>
      </c>
      <c r="F87" s="19">
        <v>-106</v>
      </c>
      <c r="G87" s="5">
        <v>14</v>
      </c>
      <c r="H87" s="19">
        <v>-30</v>
      </c>
      <c r="I87" s="5">
        <v>5</v>
      </c>
      <c r="J87" s="19">
        <v>-80</v>
      </c>
      <c r="K87" s="5">
        <v>-30</v>
      </c>
      <c r="L87" s="74">
        <v>-216</v>
      </c>
      <c r="M87" s="75">
        <v>0</v>
      </c>
    </row>
  </sheetData>
  <autoFilter ref="A1:N87" xr:uid="{00000000-0009-0000-0000-000002000000}"/>
  <phoneticPr fontId="0" type="noConversion"/>
  <conditionalFormatting sqref="F2:L87">
    <cfRule type="cellIs" dxfId="58" priority="1" operator="lessThan">
      <formula>0</formula>
    </cfRule>
  </conditionalFormatting>
  <printOptions horizontalCentered="1"/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 alignWithMargins="0">
    <oddHeader xml:space="preserve">&amp;L&amp;G&amp;C&amp;12
                                &amp;A
                        26.9.2021&amp;R&amp;12 25.
Hausruckviertler 
Tarockcup 
2021-2022
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5">
    <tabColor rgb="FF00B050"/>
  </sheetPr>
  <dimension ref="A1:N95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919</v>
      </c>
      <c r="C2" s="43" t="s">
        <v>241</v>
      </c>
      <c r="D2" s="6" t="s">
        <v>345</v>
      </c>
      <c r="E2" s="5">
        <v>1</v>
      </c>
      <c r="F2" s="19">
        <v>49</v>
      </c>
      <c r="G2" s="5">
        <v>11</v>
      </c>
      <c r="H2" s="19">
        <v>73</v>
      </c>
      <c r="I2" s="5">
        <v>19</v>
      </c>
      <c r="J2" s="19">
        <v>105</v>
      </c>
      <c r="K2" s="5">
        <v>105</v>
      </c>
      <c r="L2" s="74">
        <v>227</v>
      </c>
      <c r="M2" s="75">
        <v>223</v>
      </c>
      <c r="N2" s="17">
        <f>COUNT(B2:B136)</f>
        <v>94</v>
      </c>
    </row>
    <row r="3" spans="1:14" x14ac:dyDescent="0.25">
      <c r="A3" s="74">
        <v>2</v>
      </c>
      <c r="B3" s="6">
        <v>5481</v>
      </c>
      <c r="C3" s="43" t="s">
        <v>259</v>
      </c>
      <c r="D3" s="6" t="s">
        <v>139</v>
      </c>
      <c r="E3" s="5">
        <v>20</v>
      </c>
      <c r="F3" s="19">
        <v>94</v>
      </c>
      <c r="G3" s="5">
        <v>4</v>
      </c>
      <c r="H3" s="19">
        <v>49</v>
      </c>
      <c r="I3" s="5">
        <v>8</v>
      </c>
      <c r="J3" s="19">
        <v>51</v>
      </c>
      <c r="K3" s="5">
        <v>94</v>
      </c>
      <c r="L3" s="74">
        <v>194</v>
      </c>
      <c r="M3" s="75">
        <v>198</v>
      </c>
    </row>
    <row r="4" spans="1:14" x14ac:dyDescent="0.25">
      <c r="A4" s="74">
        <v>3</v>
      </c>
      <c r="B4" s="6">
        <v>1562</v>
      </c>
      <c r="C4" s="43" t="s">
        <v>296</v>
      </c>
      <c r="D4" s="6" t="s">
        <v>53</v>
      </c>
      <c r="E4" s="5">
        <v>5</v>
      </c>
      <c r="F4" s="19">
        <v>71</v>
      </c>
      <c r="G4" s="5">
        <v>8</v>
      </c>
      <c r="H4" s="19">
        <v>9</v>
      </c>
      <c r="I4" s="5">
        <v>19</v>
      </c>
      <c r="J4" s="19">
        <v>77</v>
      </c>
      <c r="K4" s="5">
        <v>77</v>
      </c>
      <c r="L4" s="74">
        <v>157</v>
      </c>
      <c r="M4" s="75">
        <v>180</v>
      </c>
    </row>
    <row r="5" spans="1:14" x14ac:dyDescent="0.25">
      <c r="A5" s="74">
        <v>4</v>
      </c>
      <c r="B5" s="6">
        <v>1954</v>
      </c>
      <c r="C5" s="6" t="s">
        <v>240</v>
      </c>
      <c r="D5" s="6" t="s">
        <v>24</v>
      </c>
      <c r="E5" s="5">
        <v>6</v>
      </c>
      <c r="F5" s="19">
        <v>77</v>
      </c>
      <c r="G5" s="5">
        <v>22</v>
      </c>
      <c r="H5" s="19">
        <v>42</v>
      </c>
      <c r="I5" s="5">
        <v>13</v>
      </c>
      <c r="J5" s="19">
        <v>16</v>
      </c>
      <c r="K5" s="5">
        <v>77</v>
      </c>
      <c r="L5" s="74">
        <v>135</v>
      </c>
      <c r="M5" s="75">
        <v>168</v>
      </c>
    </row>
    <row r="6" spans="1:14" x14ac:dyDescent="0.25">
      <c r="A6" s="74">
        <v>5</v>
      </c>
      <c r="B6" s="6">
        <v>4506</v>
      </c>
      <c r="C6" s="6" t="s">
        <v>255</v>
      </c>
      <c r="D6" s="6" t="s">
        <v>139</v>
      </c>
      <c r="E6" s="5">
        <v>14</v>
      </c>
      <c r="F6" s="19">
        <v>71</v>
      </c>
      <c r="G6" s="5">
        <v>19</v>
      </c>
      <c r="H6" s="19">
        <v>28</v>
      </c>
      <c r="I6" s="5">
        <v>7</v>
      </c>
      <c r="J6" s="19">
        <v>27</v>
      </c>
      <c r="K6" s="5">
        <v>71</v>
      </c>
      <c r="L6" s="74">
        <v>126</v>
      </c>
      <c r="M6" s="75">
        <v>156</v>
      </c>
    </row>
    <row r="7" spans="1:14" x14ac:dyDescent="0.25">
      <c r="A7" s="74">
        <v>6</v>
      </c>
      <c r="B7" s="6">
        <v>2798</v>
      </c>
      <c r="C7" s="6" t="s">
        <v>187</v>
      </c>
      <c r="D7" s="6" t="s">
        <v>58</v>
      </c>
      <c r="E7" s="5">
        <v>17</v>
      </c>
      <c r="F7" s="19">
        <v>18</v>
      </c>
      <c r="G7" s="5">
        <v>20</v>
      </c>
      <c r="H7" s="19">
        <v>19</v>
      </c>
      <c r="I7" s="5">
        <v>19</v>
      </c>
      <c r="J7" s="19">
        <v>79</v>
      </c>
      <c r="K7" s="5">
        <v>79</v>
      </c>
      <c r="L7" s="74">
        <v>116</v>
      </c>
      <c r="M7" s="75">
        <v>147</v>
      </c>
    </row>
    <row r="8" spans="1:14" x14ac:dyDescent="0.25">
      <c r="A8" s="74">
        <v>7</v>
      </c>
      <c r="B8" s="6">
        <v>1712</v>
      </c>
      <c r="C8" s="6" t="s">
        <v>347</v>
      </c>
      <c r="D8" s="6" t="s">
        <v>28</v>
      </c>
      <c r="E8" s="5">
        <v>14</v>
      </c>
      <c r="F8" s="19">
        <v>29</v>
      </c>
      <c r="G8" s="5">
        <v>23</v>
      </c>
      <c r="H8" s="19">
        <v>75</v>
      </c>
      <c r="I8" s="5">
        <v>13</v>
      </c>
      <c r="J8" s="19">
        <v>4</v>
      </c>
      <c r="K8" s="5">
        <v>75</v>
      </c>
      <c r="L8" s="74">
        <v>108</v>
      </c>
      <c r="M8" s="75">
        <v>138</v>
      </c>
    </row>
    <row r="9" spans="1:14" x14ac:dyDescent="0.25">
      <c r="A9" s="74">
        <v>8</v>
      </c>
      <c r="B9" s="6">
        <v>1043</v>
      </c>
      <c r="C9" s="6" t="s">
        <v>221</v>
      </c>
      <c r="D9" s="6" t="s">
        <v>58</v>
      </c>
      <c r="E9" s="5">
        <v>3</v>
      </c>
      <c r="F9" s="19">
        <v>-6</v>
      </c>
      <c r="G9" s="5">
        <v>13</v>
      </c>
      <c r="H9" s="19">
        <v>104</v>
      </c>
      <c r="I9" s="5">
        <v>2</v>
      </c>
      <c r="J9" s="19">
        <v>9</v>
      </c>
      <c r="K9" s="5">
        <v>104</v>
      </c>
      <c r="L9" s="74">
        <v>107</v>
      </c>
      <c r="M9" s="75">
        <v>131</v>
      </c>
    </row>
    <row r="10" spans="1:14" x14ac:dyDescent="0.25">
      <c r="A10" s="74">
        <v>9</v>
      </c>
      <c r="B10" s="6">
        <v>1616</v>
      </c>
      <c r="C10" s="6" t="s">
        <v>337</v>
      </c>
      <c r="D10" s="6" t="s">
        <v>44</v>
      </c>
      <c r="E10" s="5">
        <v>2</v>
      </c>
      <c r="F10" s="19">
        <v>26</v>
      </c>
      <c r="G10" s="5">
        <v>1</v>
      </c>
      <c r="H10" s="19">
        <v>59</v>
      </c>
      <c r="I10" s="5">
        <v>12</v>
      </c>
      <c r="J10" s="19">
        <v>22</v>
      </c>
      <c r="K10" s="5">
        <v>59</v>
      </c>
      <c r="L10" s="74">
        <v>107</v>
      </c>
      <c r="M10" s="75">
        <v>124</v>
      </c>
    </row>
    <row r="11" spans="1:14" x14ac:dyDescent="0.25">
      <c r="A11" s="74">
        <v>10</v>
      </c>
      <c r="B11" s="6">
        <v>835</v>
      </c>
      <c r="C11" s="6" t="s">
        <v>329</v>
      </c>
      <c r="D11" s="6" t="s">
        <v>52</v>
      </c>
      <c r="E11" s="5">
        <v>3</v>
      </c>
      <c r="F11" s="19">
        <v>19</v>
      </c>
      <c r="G11" s="5">
        <v>3</v>
      </c>
      <c r="H11" s="19">
        <v>56</v>
      </c>
      <c r="I11" s="5">
        <v>3</v>
      </c>
      <c r="J11" s="19">
        <v>27</v>
      </c>
      <c r="K11" s="5">
        <v>56</v>
      </c>
      <c r="L11" s="74">
        <v>102</v>
      </c>
      <c r="M11" s="75">
        <v>117</v>
      </c>
    </row>
    <row r="12" spans="1:14" x14ac:dyDescent="0.25">
      <c r="A12" s="74">
        <v>11</v>
      </c>
      <c r="B12" s="6">
        <v>927</v>
      </c>
      <c r="C12" s="6" t="s">
        <v>207</v>
      </c>
      <c r="D12" s="6" t="s">
        <v>127</v>
      </c>
      <c r="E12" s="5">
        <v>18</v>
      </c>
      <c r="F12" s="19">
        <v>29</v>
      </c>
      <c r="G12" s="5">
        <v>17</v>
      </c>
      <c r="H12" s="19">
        <v>53</v>
      </c>
      <c r="I12" s="5">
        <v>6</v>
      </c>
      <c r="J12" s="19">
        <v>6</v>
      </c>
      <c r="K12" s="5">
        <v>53</v>
      </c>
      <c r="L12" s="74">
        <v>88</v>
      </c>
      <c r="M12" s="75">
        <v>110</v>
      </c>
    </row>
    <row r="13" spans="1:14" x14ac:dyDescent="0.25">
      <c r="A13" s="74">
        <v>12</v>
      </c>
      <c r="B13" s="6">
        <v>777</v>
      </c>
      <c r="C13" s="6" t="s">
        <v>195</v>
      </c>
      <c r="D13" s="6" t="s">
        <v>134</v>
      </c>
      <c r="E13" s="5">
        <v>11</v>
      </c>
      <c r="F13" s="19">
        <v>102</v>
      </c>
      <c r="G13" s="5">
        <v>3</v>
      </c>
      <c r="H13" s="19">
        <v>-89</v>
      </c>
      <c r="I13" s="5">
        <v>22</v>
      </c>
      <c r="J13" s="19">
        <v>73</v>
      </c>
      <c r="K13" s="5">
        <v>102</v>
      </c>
      <c r="L13" s="74">
        <v>86</v>
      </c>
      <c r="M13" s="75">
        <v>105</v>
      </c>
    </row>
    <row r="14" spans="1:14" x14ac:dyDescent="0.25">
      <c r="A14" s="74">
        <v>13</v>
      </c>
      <c r="B14" s="6">
        <v>2521</v>
      </c>
      <c r="C14" s="6" t="s">
        <v>213</v>
      </c>
      <c r="D14" s="6" t="s">
        <v>54</v>
      </c>
      <c r="E14" s="5">
        <v>13</v>
      </c>
      <c r="F14" s="19">
        <v>66</v>
      </c>
      <c r="G14" s="5">
        <v>5</v>
      </c>
      <c r="H14" s="19">
        <v>76</v>
      </c>
      <c r="I14" s="5">
        <v>11</v>
      </c>
      <c r="J14" s="19">
        <v>-57</v>
      </c>
      <c r="K14" s="5">
        <v>76</v>
      </c>
      <c r="L14" s="74">
        <v>85</v>
      </c>
      <c r="M14" s="75">
        <v>100</v>
      </c>
    </row>
    <row r="15" spans="1:14" x14ac:dyDescent="0.25">
      <c r="A15" s="74">
        <v>14</v>
      </c>
      <c r="B15" s="6">
        <v>1813</v>
      </c>
      <c r="C15" s="6" t="s">
        <v>229</v>
      </c>
      <c r="D15" s="6" t="s">
        <v>128</v>
      </c>
      <c r="E15" s="5">
        <v>19</v>
      </c>
      <c r="F15" s="19">
        <v>10</v>
      </c>
      <c r="G15" s="5">
        <v>9</v>
      </c>
      <c r="H15" s="19">
        <v>38</v>
      </c>
      <c r="I15" s="5">
        <v>12</v>
      </c>
      <c r="J15" s="19">
        <v>32</v>
      </c>
      <c r="K15" s="5">
        <v>38</v>
      </c>
      <c r="L15" s="74">
        <v>80</v>
      </c>
      <c r="M15" s="75">
        <v>95</v>
      </c>
    </row>
    <row r="16" spans="1:14" x14ac:dyDescent="0.25">
      <c r="A16" s="74">
        <v>15</v>
      </c>
      <c r="B16" s="6">
        <v>1131</v>
      </c>
      <c r="C16" s="6" t="s">
        <v>309</v>
      </c>
      <c r="D16" s="6" t="s">
        <v>55</v>
      </c>
      <c r="E16" s="5">
        <v>21</v>
      </c>
      <c r="F16" s="19">
        <v>36</v>
      </c>
      <c r="G16" s="5">
        <v>15</v>
      </c>
      <c r="H16" s="19">
        <v>-52</v>
      </c>
      <c r="I16" s="5">
        <v>4</v>
      </c>
      <c r="J16" s="19">
        <v>83</v>
      </c>
      <c r="K16" s="5">
        <v>83</v>
      </c>
      <c r="L16" s="74">
        <v>67</v>
      </c>
      <c r="M16" s="75">
        <v>90</v>
      </c>
    </row>
    <row r="17" spans="1:13" x14ac:dyDescent="0.25">
      <c r="A17" s="74">
        <v>16</v>
      </c>
      <c r="B17" s="6">
        <v>1129</v>
      </c>
      <c r="C17" s="6" t="s">
        <v>239</v>
      </c>
      <c r="D17" s="6" t="s">
        <v>116</v>
      </c>
      <c r="E17" s="5">
        <v>17</v>
      </c>
      <c r="F17" s="19">
        <v>10</v>
      </c>
      <c r="G17" s="5">
        <v>15</v>
      </c>
      <c r="H17" s="19">
        <v>-11</v>
      </c>
      <c r="I17" s="5">
        <v>7</v>
      </c>
      <c r="J17" s="19">
        <v>67</v>
      </c>
      <c r="K17" s="5">
        <v>67</v>
      </c>
      <c r="L17" s="74">
        <v>66</v>
      </c>
      <c r="M17" s="75">
        <v>85</v>
      </c>
    </row>
    <row r="18" spans="1:13" x14ac:dyDescent="0.25">
      <c r="A18" s="74">
        <v>17</v>
      </c>
      <c r="B18" s="6">
        <v>832</v>
      </c>
      <c r="C18" s="6" t="s">
        <v>248</v>
      </c>
      <c r="D18" s="6" t="s">
        <v>118</v>
      </c>
      <c r="E18" s="5">
        <v>16</v>
      </c>
      <c r="F18" s="19">
        <v>41</v>
      </c>
      <c r="G18" s="5">
        <v>19</v>
      </c>
      <c r="H18" s="19">
        <v>0</v>
      </c>
      <c r="I18" s="5">
        <v>3</v>
      </c>
      <c r="J18" s="19">
        <v>25</v>
      </c>
      <c r="K18" s="5">
        <v>41</v>
      </c>
      <c r="L18" s="74">
        <v>66</v>
      </c>
      <c r="M18" s="75">
        <v>80</v>
      </c>
    </row>
    <row r="19" spans="1:13" x14ac:dyDescent="0.25">
      <c r="A19" s="74">
        <v>18</v>
      </c>
      <c r="B19" s="6">
        <v>765</v>
      </c>
      <c r="C19" s="6" t="s">
        <v>288</v>
      </c>
      <c r="D19" s="6" t="s">
        <v>24</v>
      </c>
      <c r="E19" s="5">
        <v>10</v>
      </c>
      <c r="F19" s="19">
        <v>24</v>
      </c>
      <c r="G19" s="5">
        <v>2</v>
      </c>
      <c r="H19" s="19">
        <v>-13</v>
      </c>
      <c r="I19" s="5">
        <v>20</v>
      </c>
      <c r="J19" s="19">
        <v>53</v>
      </c>
      <c r="K19" s="5">
        <v>53</v>
      </c>
      <c r="L19" s="74">
        <v>64</v>
      </c>
      <c r="M19" s="75">
        <v>76</v>
      </c>
    </row>
    <row r="20" spans="1:13" x14ac:dyDescent="0.25">
      <c r="A20" s="74">
        <v>19</v>
      </c>
      <c r="B20" s="6">
        <v>839</v>
      </c>
      <c r="C20" s="6" t="s">
        <v>206</v>
      </c>
      <c r="D20" s="6" t="s">
        <v>134</v>
      </c>
      <c r="E20" s="5">
        <v>16</v>
      </c>
      <c r="F20" s="19">
        <v>-35</v>
      </c>
      <c r="G20" s="5">
        <v>18</v>
      </c>
      <c r="H20" s="19">
        <v>69</v>
      </c>
      <c r="I20" s="5">
        <v>4</v>
      </c>
      <c r="J20" s="19">
        <v>29</v>
      </c>
      <c r="K20" s="5">
        <v>69</v>
      </c>
      <c r="L20" s="74">
        <v>63</v>
      </c>
      <c r="M20" s="75">
        <v>72</v>
      </c>
    </row>
    <row r="21" spans="1:13" x14ac:dyDescent="0.25">
      <c r="A21" s="74">
        <v>20</v>
      </c>
      <c r="B21" s="6">
        <v>4967</v>
      </c>
      <c r="C21" s="6" t="s">
        <v>262</v>
      </c>
      <c r="D21" s="6" t="s">
        <v>132</v>
      </c>
      <c r="E21" s="5">
        <v>15</v>
      </c>
      <c r="F21" s="19">
        <v>16</v>
      </c>
      <c r="G21" s="5">
        <v>2</v>
      </c>
      <c r="H21" s="19">
        <v>37</v>
      </c>
      <c r="I21" s="5">
        <v>17</v>
      </c>
      <c r="J21" s="19">
        <v>7</v>
      </c>
      <c r="K21" s="5">
        <v>37</v>
      </c>
      <c r="L21" s="74">
        <v>60</v>
      </c>
      <c r="M21" s="75">
        <v>68</v>
      </c>
    </row>
    <row r="22" spans="1:13" x14ac:dyDescent="0.25">
      <c r="A22" s="74">
        <v>21</v>
      </c>
      <c r="B22" s="6">
        <v>838</v>
      </c>
      <c r="C22" s="6" t="s">
        <v>205</v>
      </c>
      <c r="D22" s="6" t="s">
        <v>134</v>
      </c>
      <c r="E22" s="5">
        <v>19</v>
      </c>
      <c r="F22" s="19">
        <v>-34</v>
      </c>
      <c r="G22" s="5">
        <v>16</v>
      </c>
      <c r="H22" s="19">
        <v>100</v>
      </c>
      <c r="I22" s="5">
        <v>22</v>
      </c>
      <c r="J22" s="19">
        <v>-9</v>
      </c>
      <c r="K22" s="5">
        <v>100</v>
      </c>
      <c r="L22" s="74">
        <v>57</v>
      </c>
      <c r="M22" s="75">
        <v>64</v>
      </c>
    </row>
    <row r="23" spans="1:13" x14ac:dyDescent="0.25">
      <c r="A23" s="74">
        <v>22</v>
      </c>
      <c r="B23" s="6">
        <v>1784</v>
      </c>
      <c r="C23" s="6" t="s">
        <v>349</v>
      </c>
      <c r="D23" s="6" t="s">
        <v>53</v>
      </c>
      <c r="E23" s="5">
        <v>22</v>
      </c>
      <c r="F23" s="19">
        <v>-32</v>
      </c>
      <c r="G23" s="5">
        <v>10</v>
      </c>
      <c r="H23" s="19">
        <v>110</v>
      </c>
      <c r="I23" s="5">
        <v>3</v>
      </c>
      <c r="J23" s="19">
        <v>-22</v>
      </c>
      <c r="K23" s="5">
        <v>110</v>
      </c>
      <c r="L23" s="74">
        <v>56</v>
      </c>
      <c r="M23" s="75">
        <v>60</v>
      </c>
    </row>
    <row r="24" spans="1:13" x14ac:dyDescent="0.25">
      <c r="A24" s="74">
        <v>23</v>
      </c>
      <c r="B24" s="6">
        <v>4841</v>
      </c>
      <c r="C24" s="6" t="s">
        <v>234</v>
      </c>
      <c r="D24" s="6" t="s">
        <v>157</v>
      </c>
      <c r="E24" s="5">
        <v>9</v>
      </c>
      <c r="F24" s="19">
        <v>28</v>
      </c>
      <c r="G24" s="5">
        <v>22</v>
      </c>
      <c r="H24" s="19">
        <v>20</v>
      </c>
      <c r="I24" s="5">
        <v>15</v>
      </c>
      <c r="J24" s="19">
        <v>8</v>
      </c>
      <c r="K24" s="5">
        <v>28</v>
      </c>
      <c r="L24" s="74">
        <v>56</v>
      </c>
      <c r="M24" s="75">
        <v>56</v>
      </c>
    </row>
    <row r="25" spans="1:13" x14ac:dyDescent="0.25">
      <c r="A25" s="74">
        <v>24</v>
      </c>
      <c r="B25" s="6">
        <v>2658</v>
      </c>
      <c r="C25" s="6" t="s">
        <v>264</v>
      </c>
      <c r="D25" s="6" t="s">
        <v>53</v>
      </c>
      <c r="E25" s="5">
        <v>18</v>
      </c>
      <c r="F25" s="19">
        <v>1</v>
      </c>
      <c r="G25" s="5">
        <v>18</v>
      </c>
      <c r="H25" s="19">
        <v>9</v>
      </c>
      <c r="I25" s="5">
        <v>16</v>
      </c>
      <c r="J25" s="19">
        <v>39</v>
      </c>
      <c r="K25" s="5">
        <v>39</v>
      </c>
      <c r="L25" s="74">
        <v>49</v>
      </c>
      <c r="M25" s="75">
        <v>52</v>
      </c>
    </row>
    <row r="26" spans="1:13" x14ac:dyDescent="0.25">
      <c r="A26" s="74">
        <v>25</v>
      </c>
      <c r="B26" s="6">
        <v>770</v>
      </c>
      <c r="C26" s="6" t="s">
        <v>368</v>
      </c>
      <c r="D26" s="6" t="s">
        <v>369</v>
      </c>
      <c r="E26" s="5">
        <v>15</v>
      </c>
      <c r="F26" s="19">
        <v>12</v>
      </c>
      <c r="G26" s="5">
        <v>8</v>
      </c>
      <c r="H26" s="19">
        <v>47</v>
      </c>
      <c r="I26" s="5">
        <v>1</v>
      </c>
      <c r="J26" s="19">
        <v>-11</v>
      </c>
      <c r="K26" s="5">
        <v>47</v>
      </c>
      <c r="L26" s="74">
        <v>48</v>
      </c>
      <c r="M26" s="75">
        <v>49</v>
      </c>
    </row>
    <row r="27" spans="1:13" x14ac:dyDescent="0.25">
      <c r="A27" s="74">
        <v>26</v>
      </c>
      <c r="B27" s="6">
        <v>1402</v>
      </c>
      <c r="C27" s="6" t="s">
        <v>257</v>
      </c>
      <c r="D27" s="6" t="s">
        <v>114</v>
      </c>
      <c r="E27" s="5">
        <v>14</v>
      </c>
      <c r="F27" s="19">
        <v>-55</v>
      </c>
      <c r="G27" s="5">
        <v>11</v>
      </c>
      <c r="H27" s="19">
        <v>38</v>
      </c>
      <c r="I27" s="5">
        <v>6</v>
      </c>
      <c r="J27" s="19">
        <v>64</v>
      </c>
      <c r="K27" s="5">
        <v>64</v>
      </c>
      <c r="L27" s="74">
        <v>47</v>
      </c>
      <c r="M27" s="75">
        <v>46</v>
      </c>
    </row>
    <row r="28" spans="1:13" x14ac:dyDescent="0.25">
      <c r="A28" s="74">
        <v>27</v>
      </c>
      <c r="B28" s="6">
        <v>2680</v>
      </c>
      <c r="C28" s="6" t="s">
        <v>209</v>
      </c>
      <c r="D28" s="6" t="s">
        <v>163</v>
      </c>
      <c r="E28" s="5">
        <v>4</v>
      </c>
      <c r="F28" s="19">
        <v>67</v>
      </c>
      <c r="G28" s="5">
        <v>1</v>
      </c>
      <c r="H28" s="19">
        <v>-26</v>
      </c>
      <c r="I28" s="5">
        <v>14</v>
      </c>
      <c r="J28" s="19">
        <v>4</v>
      </c>
      <c r="K28" s="5">
        <v>67</v>
      </c>
      <c r="L28" s="74">
        <v>45</v>
      </c>
      <c r="M28" s="75">
        <v>43</v>
      </c>
    </row>
    <row r="29" spans="1:13" x14ac:dyDescent="0.25">
      <c r="A29" s="74">
        <v>28</v>
      </c>
      <c r="B29" s="6">
        <v>2399</v>
      </c>
      <c r="C29" s="6" t="s">
        <v>211</v>
      </c>
      <c r="D29" s="6" t="s">
        <v>66</v>
      </c>
      <c r="E29" s="5">
        <v>19</v>
      </c>
      <c r="F29" s="19">
        <v>-4</v>
      </c>
      <c r="G29" s="5">
        <v>14</v>
      </c>
      <c r="H29" s="19">
        <v>26</v>
      </c>
      <c r="I29" s="5">
        <v>10</v>
      </c>
      <c r="J29" s="19">
        <v>22</v>
      </c>
      <c r="K29" s="5">
        <v>26</v>
      </c>
      <c r="L29" s="74">
        <v>44</v>
      </c>
      <c r="M29" s="75">
        <v>40</v>
      </c>
    </row>
    <row r="30" spans="1:13" x14ac:dyDescent="0.25">
      <c r="A30" s="74">
        <v>29</v>
      </c>
      <c r="B30" s="6">
        <v>5095</v>
      </c>
      <c r="C30" s="6" t="s">
        <v>236</v>
      </c>
      <c r="D30" s="6" t="s">
        <v>159</v>
      </c>
      <c r="E30" s="5">
        <v>5</v>
      </c>
      <c r="F30" s="19">
        <v>43</v>
      </c>
      <c r="G30" s="5">
        <v>21</v>
      </c>
      <c r="H30" s="19">
        <v>-48</v>
      </c>
      <c r="I30" s="5">
        <v>23</v>
      </c>
      <c r="J30" s="19">
        <v>47</v>
      </c>
      <c r="K30" s="5">
        <v>47</v>
      </c>
      <c r="L30" s="74">
        <v>42</v>
      </c>
      <c r="M30" s="75">
        <v>37</v>
      </c>
    </row>
    <row r="31" spans="1:13" x14ac:dyDescent="0.25">
      <c r="A31" s="74">
        <v>30</v>
      </c>
      <c r="B31" s="6">
        <v>2041</v>
      </c>
      <c r="C31" s="6" t="s">
        <v>218</v>
      </c>
      <c r="D31" s="6" t="s">
        <v>149</v>
      </c>
      <c r="E31" s="5">
        <v>21</v>
      </c>
      <c r="F31" s="19">
        <v>16</v>
      </c>
      <c r="G31" s="5">
        <v>15</v>
      </c>
      <c r="H31" s="19">
        <v>58</v>
      </c>
      <c r="I31" s="5">
        <v>7</v>
      </c>
      <c r="J31" s="19">
        <v>-35</v>
      </c>
      <c r="K31" s="5">
        <v>58</v>
      </c>
      <c r="L31" s="74">
        <v>39</v>
      </c>
      <c r="M31" s="75">
        <v>34</v>
      </c>
    </row>
    <row r="32" spans="1:13" x14ac:dyDescent="0.25">
      <c r="A32" s="74">
        <v>31</v>
      </c>
      <c r="B32" s="6">
        <v>1640</v>
      </c>
      <c r="C32" s="6" t="s">
        <v>271</v>
      </c>
      <c r="D32" s="6" t="s">
        <v>56</v>
      </c>
      <c r="E32" s="5">
        <v>3</v>
      </c>
      <c r="F32" s="19">
        <v>-13</v>
      </c>
      <c r="G32" s="5">
        <v>1</v>
      </c>
      <c r="H32" s="19">
        <v>42</v>
      </c>
      <c r="I32" s="5">
        <v>8</v>
      </c>
      <c r="J32" s="19">
        <v>9</v>
      </c>
      <c r="K32" s="5">
        <v>42</v>
      </c>
      <c r="L32" s="74">
        <v>38</v>
      </c>
      <c r="M32" s="75">
        <v>31</v>
      </c>
    </row>
    <row r="33" spans="1:13" x14ac:dyDescent="0.25">
      <c r="A33" s="74">
        <v>32</v>
      </c>
      <c r="B33" s="6">
        <v>785</v>
      </c>
      <c r="C33" s="6" t="s">
        <v>193</v>
      </c>
      <c r="D33" s="6" t="s">
        <v>21</v>
      </c>
      <c r="E33" s="5">
        <v>3</v>
      </c>
      <c r="F33" s="19">
        <v>19</v>
      </c>
      <c r="G33" s="5">
        <v>3</v>
      </c>
      <c r="H33" s="19">
        <v>1</v>
      </c>
      <c r="I33" s="5">
        <v>1</v>
      </c>
      <c r="J33" s="19">
        <v>13</v>
      </c>
      <c r="K33" s="5">
        <v>19</v>
      </c>
      <c r="L33" s="74">
        <v>33</v>
      </c>
      <c r="M33" s="75">
        <v>28</v>
      </c>
    </row>
    <row r="34" spans="1:13" x14ac:dyDescent="0.25">
      <c r="A34" s="74">
        <v>33</v>
      </c>
      <c r="B34" s="6">
        <v>404</v>
      </c>
      <c r="C34" s="6" t="s">
        <v>342</v>
      </c>
      <c r="D34" s="6" t="s">
        <v>11</v>
      </c>
      <c r="E34" s="5">
        <v>4</v>
      </c>
      <c r="F34" s="19">
        <v>-7</v>
      </c>
      <c r="G34" s="5">
        <v>6</v>
      </c>
      <c r="H34" s="19">
        <v>26</v>
      </c>
      <c r="I34" s="5">
        <v>21</v>
      </c>
      <c r="J34" s="19">
        <v>11</v>
      </c>
      <c r="K34" s="5">
        <v>26</v>
      </c>
      <c r="L34" s="74">
        <v>30</v>
      </c>
      <c r="M34" s="75">
        <v>26</v>
      </c>
    </row>
    <row r="35" spans="1:13" x14ac:dyDescent="0.25">
      <c r="A35" s="74">
        <v>34</v>
      </c>
      <c r="B35" s="6">
        <v>6318</v>
      </c>
      <c r="C35" s="6" t="s">
        <v>352</v>
      </c>
      <c r="D35" s="6" t="s">
        <v>21</v>
      </c>
      <c r="E35" s="5">
        <v>8</v>
      </c>
      <c r="F35" s="19">
        <v>-8</v>
      </c>
      <c r="G35" s="5">
        <v>9</v>
      </c>
      <c r="H35" s="19">
        <v>34</v>
      </c>
      <c r="I35" s="5">
        <v>15</v>
      </c>
      <c r="J35" s="19">
        <v>2</v>
      </c>
      <c r="K35" s="5">
        <v>34</v>
      </c>
      <c r="L35" s="74">
        <v>28</v>
      </c>
      <c r="M35" s="75">
        <v>24</v>
      </c>
    </row>
    <row r="36" spans="1:13" x14ac:dyDescent="0.25">
      <c r="A36" s="74">
        <v>35</v>
      </c>
      <c r="B36" s="6">
        <v>2598</v>
      </c>
      <c r="C36" s="6" t="s">
        <v>238</v>
      </c>
      <c r="D36" s="6" t="s">
        <v>73</v>
      </c>
      <c r="E36" s="5">
        <v>23</v>
      </c>
      <c r="F36" s="19">
        <v>-14</v>
      </c>
      <c r="G36" s="5">
        <v>7</v>
      </c>
      <c r="H36" s="19">
        <v>59</v>
      </c>
      <c r="I36" s="5">
        <v>16</v>
      </c>
      <c r="J36" s="19">
        <v>-21</v>
      </c>
      <c r="K36" s="5">
        <v>59</v>
      </c>
      <c r="L36" s="74">
        <v>24</v>
      </c>
      <c r="M36" s="75">
        <v>22</v>
      </c>
    </row>
    <row r="37" spans="1:13" x14ac:dyDescent="0.25">
      <c r="A37" s="74">
        <v>36</v>
      </c>
      <c r="B37" s="6">
        <v>2741</v>
      </c>
      <c r="C37" s="6" t="s">
        <v>246</v>
      </c>
      <c r="D37" s="6" t="s">
        <v>146</v>
      </c>
      <c r="E37" s="5">
        <v>8</v>
      </c>
      <c r="F37" s="19">
        <v>28</v>
      </c>
      <c r="G37" s="5">
        <v>12</v>
      </c>
      <c r="H37" s="19">
        <v>32</v>
      </c>
      <c r="I37" s="5">
        <v>2</v>
      </c>
      <c r="J37" s="19">
        <v>-39</v>
      </c>
      <c r="K37" s="5">
        <v>32</v>
      </c>
      <c r="L37" s="74">
        <v>21</v>
      </c>
      <c r="M37" s="75">
        <v>20</v>
      </c>
    </row>
    <row r="38" spans="1:13" x14ac:dyDescent="0.25">
      <c r="A38" s="74">
        <v>37</v>
      </c>
      <c r="B38" s="6">
        <v>883</v>
      </c>
      <c r="C38" s="6" t="s">
        <v>355</v>
      </c>
      <c r="D38" s="6" t="s">
        <v>55</v>
      </c>
      <c r="E38" s="5">
        <v>7</v>
      </c>
      <c r="F38" s="19">
        <v>2</v>
      </c>
      <c r="G38" s="5">
        <v>20</v>
      </c>
      <c r="H38" s="19">
        <v>-5</v>
      </c>
      <c r="I38" s="5">
        <v>14</v>
      </c>
      <c r="J38" s="19">
        <v>24</v>
      </c>
      <c r="K38" s="5">
        <v>24</v>
      </c>
      <c r="L38" s="74">
        <v>21</v>
      </c>
      <c r="M38" s="75">
        <v>18</v>
      </c>
    </row>
    <row r="39" spans="1:13" x14ac:dyDescent="0.25">
      <c r="A39" s="74">
        <v>38</v>
      </c>
      <c r="B39" s="6">
        <v>1516</v>
      </c>
      <c r="C39" s="6" t="s">
        <v>251</v>
      </c>
      <c r="D39" s="6" t="s">
        <v>23</v>
      </c>
      <c r="E39" s="5">
        <v>13</v>
      </c>
      <c r="F39" s="19">
        <v>-66</v>
      </c>
      <c r="G39" s="5">
        <v>3</v>
      </c>
      <c r="H39" s="19">
        <v>54</v>
      </c>
      <c r="I39" s="5">
        <v>5</v>
      </c>
      <c r="J39" s="19">
        <v>30</v>
      </c>
      <c r="K39" s="5">
        <v>54</v>
      </c>
      <c r="L39" s="74">
        <v>18</v>
      </c>
      <c r="M39" s="75">
        <v>16</v>
      </c>
    </row>
    <row r="40" spans="1:13" x14ac:dyDescent="0.25">
      <c r="A40" s="74">
        <v>39</v>
      </c>
      <c r="B40" s="6">
        <v>1056</v>
      </c>
      <c r="C40" s="6" t="s">
        <v>179</v>
      </c>
      <c r="D40" s="6" t="s">
        <v>161</v>
      </c>
      <c r="E40" s="5">
        <v>12</v>
      </c>
      <c r="F40" s="19">
        <v>62</v>
      </c>
      <c r="G40" s="5">
        <v>19</v>
      </c>
      <c r="H40" s="19">
        <v>-42</v>
      </c>
      <c r="I40" s="5">
        <v>18</v>
      </c>
      <c r="J40" s="19">
        <v>-3</v>
      </c>
      <c r="K40" s="5">
        <v>62</v>
      </c>
      <c r="L40" s="74">
        <v>17</v>
      </c>
      <c r="M40" s="75">
        <v>14</v>
      </c>
    </row>
    <row r="41" spans="1:13" x14ac:dyDescent="0.25">
      <c r="A41" s="74">
        <v>40</v>
      </c>
      <c r="B41" s="6">
        <v>3013</v>
      </c>
      <c r="C41" s="6" t="s">
        <v>265</v>
      </c>
      <c r="D41" s="6" t="s">
        <v>145</v>
      </c>
      <c r="E41" s="5">
        <v>2</v>
      </c>
      <c r="F41" s="19">
        <v>32</v>
      </c>
      <c r="G41" s="5">
        <v>5</v>
      </c>
      <c r="H41" s="19">
        <v>-24</v>
      </c>
      <c r="I41" s="5">
        <v>9</v>
      </c>
      <c r="J41" s="19">
        <v>7</v>
      </c>
      <c r="K41" s="5">
        <v>32</v>
      </c>
      <c r="L41" s="74">
        <v>15</v>
      </c>
      <c r="M41" s="75">
        <v>12</v>
      </c>
    </row>
    <row r="42" spans="1:13" x14ac:dyDescent="0.25">
      <c r="A42" s="74">
        <v>41</v>
      </c>
      <c r="B42" s="6">
        <v>784</v>
      </c>
      <c r="C42" s="6" t="s">
        <v>341</v>
      </c>
      <c r="D42" s="6" t="s">
        <v>21</v>
      </c>
      <c r="E42" s="5">
        <v>1</v>
      </c>
      <c r="F42" s="19">
        <v>-43</v>
      </c>
      <c r="G42" s="5">
        <v>1</v>
      </c>
      <c r="H42" s="19">
        <v>-9</v>
      </c>
      <c r="I42" s="5">
        <v>1</v>
      </c>
      <c r="J42" s="19">
        <v>65</v>
      </c>
      <c r="K42" s="5">
        <v>65</v>
      </c>
      <c r="L42" s="74">
        <v>13</v>
      </c>
      <c r="M42" s="75">
        <v>10</v>
      </c>
    </row>
    <row r="43" spans="1:13" x14ac:dyDescent="0.25">
      <c r="A43" s="74">
        <v>42</v>
      </c>
      <c r="B43" s="6">
        <v>1341</v>
      </c>
      <c r="C43" s="6" t="s">
        <v>295</v>
      </c>
      <c r="D43" s="6" t="s">
        <v>143</v>
      </c>
      <c r="E43" s="5">
        <v>17</v>
      </c>
      <c r="F43" s="19">
        <v>50</v>
      </c>
      <c r="G43" s="5">
        <v>21</v>
      </c>
      <c r="H43" s="19">
        <v>-24</v>
      </c>
      <c r="I43" s="5">
        <v>17</v>
      </c>
      <c r="J43" s="19">
        <v>-13</v>
      </c>
      <c r="K43" s="5">
        <v>50</v>
      </c>
      <c r="L43" s="74">
        <v>13</v>
      </c>
      <c r="M43" s="75">
        <v>9</v>
      </c>
    </row>
    <row r="44" spans="1:13" x14ac:dyDescent="0.25">
      <c r="A44" s="74">
        <v>43</v>
      </c>
      <c r="B44" s="6">
        <v>1509</v>
      </c>
      <c r="C44" s="6" t="s">
        <v>212</v>
      </c>
      <c r="D44" s="6" t="s">
        <v>15</v>
      </c>
      <c r="E44" s="5">
        <v>16</v>
      </c>
      <c r="F44" s="19">
        <v>39</v>
      </c>
      <c r="G44" s="5">
        <v>10</v>
      </c>
      <c r="H44" s="19">
        <v>-18</v>
      </c>
      <c r="I44" s="5">
        <v>13</v>
      </c>
      <c r="J44" s="19">
        <v>-12</v>
      </c>
      <c r="K44" s="5">
        <v>39</v>
      </c>
      <c r="L44" s="74">
        <v>9</v>
      </c>
      <c r="M44" s="75">
        <v>8</v>
      </c>
    </row>
    <row r="45" spans="1:13" x14ac:dyDescent="0.25">
      <c r="A45" s="74">
        <v>44</v>
      </c>
      <c r="B45" s="6">
        <v>5667</v>
      </c>
      <c r="C45" s="6" t="s">
        <v>367</v>
      </c>
      <c r="D45" s="6" t="s">
        <v>319</v>
      </c>
      <c r="E45" s="5">
        <v>20</v>
      </c>
      <c r="F45" s="19">
        <v>2</v>
      </c>
      <c r="G45" s="5">
        <v>16</v>
      </c>
      <c r="H45" s="19">
        <v>-24</v>
      </c>
      <c r="I45" s="5">
        <v>5</v>
      </c>
      <c r="J45" s="19">
        <v>30</v>
      </c>
      <c r="K45" s="5">
        <v>30</v>
      </c>
      <c r="L45" s="74">
        <v>8</v>
      </c>
      <c r="M45" s="75">
        <v>7</v>
      </c>
    </row>
    <row r="46" spans="1:13" x14ac:dyDescent="0.25">
      <c r="A46" s="74">
        <v>45</v>
      </c>
      <c r="B46" s="6">
        <v>775</v>
      </c>
      <c r="C46" s="6" t="s">
        <v>176</v>
      </c>
      <c r="D46" s="6" t="s">
        <v>138</v>
      </c>
      <c r="E46" s="5">
        <v>6</v>
      </c>
      <c r="F46" s="19">
        <v>18</v>
      </c>
      <c r="G46" s="5">
        <v>9</v>
      </c>
      <c r="H46" s="19">
        <v>10</v>
      </c>
      <c r="I46" s="5">
        <v>6</v>
      </c>
      <c r="J46" s="19">
        <v>-22</v>
      </c>
      <c r="K46" s="5">
        <v>18</v>
      </c>
      <c r="L46" s="74">
        <v>6</v>
      </c>
      <c r="M46" s="75">
        <v>6</v>
      </c>
    </row>
    <row r="47" spans="1:13" x14ac:dyDescent="0.25">
      <c r="A47" s="74">
        <v>46</v>
      </c>
      <c r="B47" s="6">
        <v>1016</v>
      </c>
      <c r="C47" s="6" t="s">
        <v>370</v>
      </c>
      <c r="D47" s="6" t="s">
        <v>21</v>
      </c>
      <c r="E47" s="5">
        <v>11</v>
      </c>
      <c r="F47" s="19">
        <v>0</v>
      </c>
      <c r="G47" s="5">
        <v>23</v>
      </c>
      <c r="H47" s="19">
        <v>11</v>
      </c>
      <c r="I47" s="5">
        <v>15</v>
      </c>
      <c r="J47" s="19">
        <v>-6</v>
      </c>
      <c r="K47" s="5">
        <v>11</v>
      </c>
      <c r="L47" s="74">
        <v>5</v>
      </c>
      <c r="M47" s="75">
        <v>5</v>
      </c>
    </row>
    <row r="48" spans="1:13" x14ac:dyDescent="0.25">
      <c r="A48" s="74">
        <v>47</v>
      </c>
      <c r="B48" s="6">
        <v>1518</v>
      </c>
      <c r="C48" s="6" t="s">
        <v>256</v>
      </c>
      <c r="D48" s="6" t="s">
        <v>123</v>
      </c>
      <c r="E48" s="5">
        <v>12</v>
      </c>
      <c r="F48" s="19">
        <v>40</v>
      </c>
      <c r="G48" s="5">
        <v>19</v>
      </c>
      <c r="H48" s="19">
        <v>14</v>
      </c>
      <c r="I48" s="5">
        <v>1</v>
      </c>
      <c r="J48" s="19">
        <v>-52</v>
      </c>
      <c r="K48" s="5">
        <v>40</v>
      </c>
      <c r="L48" s="74">
        <v>2</v>
      </c>
      <c r="M48" s="75">
        <v>4</v>
      </c>
    </row>
    <row r="49" spans="1:13" x14ac:dyDescent="0.25">
      <c r="A49" s="74">
        <v>48</v>
      </c>
      <c r="B49" s="6">
        <v>1071</v>
      </c>
      <c r="C49" s="6" t="s">
        <v>333</v>
      </c>
      <c r="D49" s="6" t="s">
        <v>53</v>
      </c>
      <c r="E49" s="5">
        <v>20</v>
      </c>
      <c r="F49" s="19">
        <v>-58</v>
      </c>
      <c r="G49" s="5">
        <v>21</v>
      </c>
      <c r="H49" s="19">
        <v>56</v>
      </c>
      <c r="I49" s="5">
        <v>2</v>
      </c>
      <c r="J49" s="19">
        <v>-1</v>
      </c>
      <c r="K49" s="5">
        <v>56</v>
      </c>
      <c r="L49" s="74">
        <v>-3</v>
      </c>
      <c r="M49" s="75">
        <v>3</v>
      </c>
    </row>
    <row r="50" spans="1:13" x14ac:dyDescent="0.25">
      <c r="A50" s="74">
        <v>49</v>
      </c>
      <c r="B50" s="6">
        <v>4870</v>
      </c>
      <c r="C50" s="6" t="s">
        <v>293</v>
      </c>
      <c r="D50" s="6" t="s">
        <v>11</v>
      </c>
      <c r="E50" s="5">
        <v>13</v>
      </c>
      <c r="F50" s="19">
        <v>60</v>
      </c>
      <c r="G50" s="5">
        <v>10</v>
      </c>
      <c r="H50" s="19">
        <v>-54</v>
      </c>
      <c r="I50" s="5">
        <v>16</v>
      </c>
      <c r="J50" s="19">
        <v>-13</v>
      </c>
      <c r="K50" s="5">
        <v>60</v>
      </c>
      <c r="L50" s="74">
        <v>-7</v>
      </c>
      <c r="M50" s="75">
        <v>2</v>
      </c>
    </row>
    <row r="51" spans="1:13" x14ac:dyDescent="0.25">
      <c r="A51" s="74">
        <v>50</v>
      </c>
      <c r="B51" s="6">
        <v>1752</v>
      </c>
      <c r="C51" s="6" t="s">
        <v>177</v>
      </c>
      <c r="D51" s="6" t="s">
        <v>54</v>
      </c>
      <c r="E51" s="5">
        <v>18</v>
      </c>
      <c r="F51" s="19">
        <v>11</v>
      </c>
      <c r="G51" s="5">
        <v>12</v>
      </c>
      <c r="H51" s="19">
        <v>6</v>
      </c>
      <c r="I51" s="5">
        <v>10</v>
      </c>
      <c r="J51" s="19">
        <v>-26</v>
      </c>
      <c r="K51" s="5">
        <v>11</v>
      </c>
      <c r="L51" s="74">
        <v>-9</v>
      </c>
      <c r="M51" s="75">
        <v>1</v>
      </c>
    </row>
    <row r="52" spans="1:13" x14ac:dyDescent="0.25">
      <c r="A52" s="74">
        <v>51</v>
      </c>
      <c r="B52" s="6">
        <v>1781</v>
      </c>
      <c r="C52" s="6" t="s">
        <v>285</v>
      </c>
      <c r="D52" s="6" t="s">
        <v>123</v>
      </c>
      <c r="E52" s="5">
        <v>14</v>
      </c>
      <c r="F52" s="19">
        <v>-45</v>
      </c>
      <c r="G52" s="5">
        <v>17</v>
      </c>
      <c r="H52" s="19">
        <v>29</v>
      </c>
      <c r="I52" s="5">
        <v>10</v>
      </c>
      <c r="J52" s="19">
        <v>2</v>
      </c>
      <c r="K52" s="5">
        <v>29</v>
      </c>
      <c r="L52" s="74">
        <v>-14</v>
      </c>
      <c r="M52" s="75">
        <v>0</v>
      </c>
    </row>
    <row r="53" spans="1:13" x14ac:dyDescent="0.25">
      <c r="A53" s="74">
        <v>52</v>
      </c>
      <c r="B53" s="6">
        <v>830</v>
      </c>
      <c r="C53" s="6" t="s">
        <v>192</v>
      </c>
      <c r="D53" s="6" t="s">
        <v>147</v>
      </c>
      <c r="E53" s="5">
        <v>9</v>
      </c>
      <c r="F53" s="19">
        <v>-20</v>
      </c>
      <c r="G53" s="5">
        <v>16</v>
      </c>
      <c r="H53" s="19">
        <v>-52</v>
      </c>
      <c r="I53" s="5">
        <v>11</v>
      </c>
      <c r="J53" s="19">
        <v>55</v>
      </c>
      <c r="K53" s="5">
        <v>55</v>
      </c>
      <c r="L53" s="74">
        <v>-17</v>
      </c>
      <c r="M53" s="75">
        <v>0</v>
      </c>
    </row>
    <row r="54" spans="1:13" x14ac:dyDescent="0.25">
      <c r="A54" s="74">
        <v>53</v>
      </c>
      <c r="B54" s="6">
        <v>2731</v>
      </c>
      <c r="C54" s="6" t="s">
        <v>338</v>
      </c>
      <c r="D54" s="6" t="s">
        <v>155</v>
      </c>
      <c r="E54" s="5">
        <v>2</v>
      </c>
      <c r="F54" s="19">
        <v>18</v>
      </c>
      <c r="G54" s="5">
        <v>7</v>
      </c>
      <c r="H54" s="19">
        <v>3</v>
      </c>
      <c r="I54" s="5">
        <v>12</v>
      </c>
      <c r="J54" s="19">
        <v>-38</v>
      </c>
      <c r="K54" s="5">
        <v>18</v>
      </c>
      <c r="L54" s="74">
        <v>-17</v>
      </c>
      <c r="M54" s="75">
        <v>0</v>
      </c>
    </row>
    <row r="55" spans="1:13" x14ac:dyDescent="0.25">
      <c r="A55" s="74">
        <v>54</v>
      </c>
      <c r="B55" s="6">
        <v>1894</v>
      </c>
      <c r="C55" s="6" t="s">
        <v>200</v>
      </c>
      <c r="D55" s="6" t="s">
        <v>130</v>
      </c>
      <c r="E55" s="5">
        <v>1</v>
      </c>
      <c r="F55" s="19">
        <v>7</v>
      </c>
      <c r="G55" s="5">
        <v>17</v>
      </c>
      <c r="H55" s="19">
        <v>-11</v>
      </c>
      <c r="I55" s="5">
        <v>21</v>
      </c>
      <c r="J55" s="19">
        <v>-13</v>
      </c>
      <c r="K55" s="5">
        <v>7</v>
      </c>
      <c r="L55" s="74">
        <v>-17</v>
      </c>
      <c r="M55" s="75">
        <v>0</v>
      </c>
    </row>
    <row r="56" spans="1:13" x14ac:dyDescent="0.25">
      <c r="A56" s="74">
        <v>55</v>
      </c>
      <c r="B56" s="6">
        <v>2557</v>
      </c>
      <c r="C56" s="6" t="s">
        <v>219</v>
      </c>
      <c r="D56" s="6" t="s">
        <v>140</v>
      </c>
      <c r="E56" s="5">
        <v>17</v>
      </c>
      <c r="F56" s="19">
        <v>-78</v>
      </c>
      <c r="G56" s="5">
        <v>3</v>
      </c>
      <c r="H56" s="19">
        <v>-22</v>
      </c>
      <c r="I56" s="5">
        <v>23</v>
      </c>
      <c r="J56" s="19">
        <v>80</v>
      </c>
      <c r="K56" s="5">
        <v>80</v>
      </c>
      <c r="L56" s="74">
        <v>-20</v>
      </c>
      <c r="M56" s="75">
        <v>0</v>
      </c>
    </row>
    <row r="57" spans="1:13" x14ac:dyDescent="0.25">
      <c r="A57" s="74">
        <v>56</v>
      </c>
      <c r="B57" s="6">
        <v>4513</v>
      </c>
      <c r="C57" s="6" t="s">
        <v>277</v>
      </c>
      <c r="D57" s="6" t="s">
        <v>121</v>
      </c>
      <c r="E57" s="5">
        <v>10</v>
      </c>
      <c r="F57" s="19">
        <v>21</v>
      </c>
      <c r="G57" s="5">
        <v>13</v>
      </c>
      <c r="H57" s="19">
        <v>-42</v>
      </c>
      <c r="I57" s="5">
        <v>21</v>
      </c>
      <c r="J57" s="19">
        <v>1</v>
      </c>
      <c r="K57" s="5">
        <v>21</v>
      </c>
      <c r="L57" s="74">
        <v>-20</v>
      </c>
      <c r="M57" s="75">
        <v>0</v>
      </c>
    </row>
    <row r="58" spans="1:13" x14ac:dyDescent="0.25">
      <c r="A58" s="74">
        <v>57</v>
      </c>
      <c r="B58" s="6">
        <v>5253</v>
      </c>
      <c r="C58" s="6" t="s">
        <v>225</v>
      </c>
      <c r="D58" s="6" t="s">
        <v>163</v>
      </c>
      <c r="E58" s="5">
        <v>22</v>
      </c>
      <c r="F58" s="19">
        <v>6</v>
      </c>
      <c r="G58" s="5">
        <v>7</v>
      </c>
      <c r="H58" s="19">
        <v>1</v>
      </c>
      <c r="I58" s="5">
        <v>3</v>
      </c>
      <c r="J58" s="19">
        <v>-35</v>
      </c>
      <c r="K58" s="5">
        <v>6</v>
      </c>
      <c r="L58" s="74">
        <v>-28</v>
      </c>
      <c r="M58" s="75">
        <v>0</v>
      </c>
    </row>
    <row r="59" spans="1:13" x14ac:dyDescent="0.25">
      <c r="A59" s="74">
        <v>58</v>
      </c>
      <c r="B59" s="6">
        <v>2724</v>
      </c>
      <c r="C59" s="6" t="s">
        <v>272</v>
      </c>
      <c r="D59" s="6" t="s">
        <v>73</v>
      </c>
      <c r="E59" s="5">
        <v>7</v>
      </c>
      <c r="F59" s="19">
        <v>6</v>
      </c>
      <c r="G59" s="5">
        <v>2</v>
      </c>
      <c r="H59" s="19">
        <v>-33</v>
      </c>
      <c r="I59" s="5">
        <v>18</v>
      </c>
      <c r="J59" s="19">
        <v>-2</v>
      </c>
      <c r="K59" s="5">
        <v>6</v>
      </c>
      <c r="L59" s="74">
        <v>-29</v>
      </c>
      <c r="M59" s="75">
        <v>0</v>
      </c>
    </row>
    <row r="60" spans="1:13" x14ac:dyDescent="0.25">
      <c r="A60" s="74">
        <v>59</v>
      </c>
      <c r="B60" s="6">
        <v>4811</v>
      </c>
      <c r="C60" s="6" t="s">
        <v>250</v>
      </c>
      <c r="D60" s="6" t="s">
        <v>136</v>
      </c>
      <c r="E60" s="5">
        <v>13</v>
      </c>
      <c r="F60" s="19">
        <v>-60</v>
      </c>
      <c r="G60" s="5">
        <v>4</v>
      </c>
      <c r="H60" s="19">
        <v>33</v>
      </c>
      <c r="I60" s="5">
        <v>15</v>
      </c>
      <c r="J60" s="19">
        <v>-4</v>
      </c>
      <c r="K60" s="5">
        <v>33</v>
      </c>
      <c r="L60" s="74">
        <v>-31</v>
      </c>
      <c r="M60" s="75">
        <v>0</v>
      </c>
    </row>
    <row r="61" spans="1:13" x14ac:dyDescent="0.25">
      <c r="A61" s="74">
        <v>60</v>
      </c>
      <c r="B61" s="6">
        <v>2618</v>
      </c>
      <c r="C61" s="6" t="s">
        <v>350</v>
      </c>
      <c r="D61" s="6" t="s">
        <v>44</v>
      </c>
      <c r="E61" s="5">
        <v>7</v>
      </c>
      <c r="F61" s="19">
        <v>-22</v>
      </c>
      <c r="G61" s="5">
        <v>14</v>
      </c>
      <c r="H61" s="19">
        <v>6</v>
      </c>
      <c r="I61" s="5">
        <v>12</v>
      </c>
      <c r="J61" s="19">
        <v>-16</v>
      </c>
      <c r="K61" s="5">
        <v>6</v>
      </c>
      <c r="L61" s="74">
        <v>-32</v>
      </c>
      <c r="M61" s="75">
        <v>0</v>
      </c>
    </row>
    <row r="62" spans="1:13" x14ac:dyDescent="0.25">
      <c r="A62" s="74">
        <v>61</v>
      </c>
      <c r="B62" s="6">
        <v>4869</v>
      </c>
      <c r="C62" s="6" t="s">
        <v>210</v>
      </c>
      <c r="D62" s="6" t="s">
        <v>56</v>
      </c>
      <c r="E62" s="5">
        <v>15</v>
      </c>
      <c r="F62" s="19">
        <v>-6</v>
      </c>
      <c r="G62" s="5">
        <v>20</v>
      </c>
      <c r="H62" s="19">
        <v>-7</v>
      </c>
      <c r="I62" s="5">
        <v>11</v>
      </c>
      <c r="J62" s="19">
        <v>-19</v>
      </c>
      <c r="K62" s="5">
        <v>-6</v>
      </c>
      <c r="L62" s="74">
        <v>-32</v>
      </c>
      <c r="M62" s="75">
        <v>0</v>
      </c>
    </row>
    <row r="63" spans="1:13" x14ac:dyDescent="0.25">
      <c r="A63" s="74">
        <v>62</v>
      </c>
      <c r="B63" s="6">
        <v>4831</v>
      </c>
      <c r="C63" s="6" t="s">
        <v>220</v>
      </c>
      <c r="D63" s="6" t="s">
        <v>53</v>
      </c>
      <c r="E63" s="5">
        <v>22</v>
      </c>
      <c r="F63" s="19">
        <v>36</v>
      </c>
      <c r="G63" s="5">
        <v>11</v>
      </c>
      <c r="H63" s="19">
        <v>-97</v>
      </c>
      <c r="I63" s="5">
        <v>20</v>
      </c>
      <c r="J63" s="19">
        <v>27</v>
      </c>
      <c r="K63" s="5">
        <v>36</v>
      </c>
      <c r="L63" s="74">
        <v>-34</v>
      </c>
      <c r="M63" s="75">
        <v>0</v>
      </c>
    </row>
    <row r="64" spans="1:13" x14ac:dyDescent="0.25">
      <c r="A64" s="74">
        <v>63</v>
      </c>
      <c r="B64" s="6">
        <v>1532</v>
      </c>
      <c r="C64" s="6" t="s">
        <v>189</v>
      </c>
      <c r="D64" s="6" t="s">
        <v>123</v>
      </c>
      <c r="E64" s="5">
        <v>15</v>
      </c>
      <c r="F64" s="19">
        <v>-22</v>
      </c>
      <c r="G64" s="5">
        <v>5</v>
      </c>
      <c r="H64" s="19">
        <v>-34</v>
      </c>
      <c r="I64" s="5">
        <v>9</v>
      </c>
      <c r="J64" s="19">
        <v>17</v>
      </c>
      <c r="K64" s="5">
        <v>17</v>
      </c>
      <c r="L64" s="74">
        <v>-39</v>
      </c>
      <c r="M64" s="75">
        <v>0</v>
      </c>
    </row>
    <row r="65" spans="1:13" x14ac:dyDescent="0.25">
      <c r="A65" s="74">
        <v>64</v>
      </c>
      <c r="B65" s="6">
        <v>1508</v>
      </c>
      <c r="C65" s="6" t="s">
        <v>339</v>
      </c>
      <c r="D65" s="6" t="s">
        <v>15</v>
      </c>
      <c r="E65" s="5">
        <v>19</v>
      </c>
      <c r="F65" s="19">
        <v>28</v>
      </c>
      <c r="G65" s="5">
        <v>4</v>
      </c>
      <c r="H65" s="19">
        <v>-43</v>
      </c>
      <c r="I65" s="5">
        <v>14</v>
      </c>
      <c r="J65" s="19">
        <v>-26</v>
      </c>
      <c r="K65" s="5">
        <v>28</v>
      </c>
      <c r="L65" s="74">
        <v>-41</v>
      </c>
      <c r="M65" s="75">
        <v>0</v>
      </c>
    </row>
    <row r="66" spans="1:13" x14ac:dyDescent="0.25">
      <c r="A66" s="74">
        <v>65</v>
      </c>
      <c r="B66" s="6">
        <v>2505</v>
      </c>
      <c r="C66" s="6" t="s">
        <v>188</v>
      </c>
      <c r="D66" s="6" t="s">
        <v>142</v>
      </c>
      <c r="E66" s="5">
        <v>22</v>
      </c>
      <c r="F66" s="19">
        <v>-10</v>
      </c>
      <c r="G66" s="5">
        <v>21</v>
      </c>
      <c r="H66" s="19">
        <v>16</v>
      </c>
      <c r="I66" s="5">
        <v>6</v>
      </c>
      <c r="J66" s="19">
        <v>-48</v>
      </c>
      <c r="K66" s="5">
        <v>16</v>
      </c>
      <c r="L66" s="74">
        <v>-42</v>
      </c>
      <c r="M66" s="75">
        <v>0</v>
      </c>
    </row>
    <row r="67" spans="1:13" x14ac:dyDescent="0.25">
      <c r="A67" s="74">
        <v>66</v>
      </c>
      <c r="B67" s="6">
        <v>447</v>
      </c>
      <c r="C67" s="6" t="s">
        <v>201</v>
      </c>
      <c r="D67" s="6" t="s">
        <v>53</v>
      </c>
      <c r="E67" s="5">
        <v>10</v>
      </c>
      <c r="F67" s="19">
        <v>0</v>
      </c>
      <c r="G67" s="5">
        <v>23</v>
      </c>
      <c r="H67" s="19">
        <v>-49</v>
      </c>
      <c r="I67" s="5">
        <v>5</v>
      </c>
      <c r="J67" s="19">
        <v>6</v>
      </c>
      <c r="K67" s="5">
        <v>6</v>
      </c>
      <c r="L67" s="74">
        <v>-43</v>
      </c>
      <c r="M67" s="75">
        <v>0</v>
      </c>
    </row>
    <row r="68" spans="1:13" x14ac:dyDescent="0.25">
      <c r="A68" s="74">
        <v>67</v>
      </c>
      <c r="B68" s="6">
        <v>1546</v>
      </c>
      <c r="C68" s="6" t="s">
        <v>208</v>
      </c>
      <c r="D68" s="6" t="s">
        <v>41</v>
      </c>
      <c r="E68" s="5">
        <v>8</v>
      </c>
      <c r="F68" s="19">
        <v>-30</v>
      </c>
      <c r="G68" s="5">
        <v>23</v>
      </c>
      <c r="H68" s="19">
        <v>-37</v>
      </c>
      <c r="I68" s="5">
        <v>11</v>
      </c>
      <c r="J68" s="19">
        <v>21</v>
      </c>
      <c r="K68" s="5">
        <v>21</v>
      </c>
      <c r="L68" s="74">
        <v>-46</v>
      </c>
      <c r="M68" s="75">
        <v>0</v>
      </c>
    </row>
    <row r="69" spans="1:13" x14ac:dyDescent="0.25">
      <c r="A69" s="74">
        <v>68</v>
      </c>
      <c r="B69" s="6">
        <v>2281</v>
      </c>
      <c r="C69" s="6" t="s">
        <v>183</v>
      </c>
      <c r="D69" s="6" t="s">
        <v>133</v>
      </c>
      <c r="E69" s="5">
        <v>23</v>
      </c>
      <c r="F69" s="19">
        <v>-6</v>
      </c>
      <c r="G69" s="5">
        <v>10</v>
      </c>
      <c r="H69" s="19">
        <v>-38</v>
      </c>
      <c r="I69" s="5">
        <v>14</v>
      </c>
      <c r="J69" s="19">
        <v>-2</v>
      </c>
      <c r="K69" s="5">
        <v>-2</v>
      </c>
      <c r="L69" s="74">
        <v>-46</v>
      </c>
      <c r="M69" s="75">
        <v>0</v>
      </c>
    </row>
    <row r="70" spans="1:13" x14ac:dyDescent="0.25">
      <c r="A70" s="74">
        <v>69</v>
      </c>
      <c r="B70" s="6">
        <v>1018</v>
      </c>
      <c r="C70" s="6" t="s">
        <v>224</v>
      </c>
      <c r="D70" s="6" t="s">
        <v>118</v>
      </c>
      <c r="E70" s="5">
        <v>9</v>
      </c>
      <c r="F70" s="19">
        <v>4</v>
      </c>
      <c r="G70" s="5">
        <v>6</v>
      </c>
      <c r="H70" s="19">
        <v>-6</v>
      </c>
      <c r="I70" s="5">
        <v>8</v>
      </c>
      <c r="J70" s="19">
        <v>-47</v>
      </c>
      <c r="K70" s="5">
        <v>4</v>
      </c>
      <c r="L70" s="74">
        <v>-49</v>
      </c>
      <c r="M70" s="75">
        <v>0</v>
      </c>
    </row>
    <row r="71" spans="1:13" x14ac:dyDescent="0.25">
      <c r="A71" s="74">
        <v>70</v>
      </c>
      <c r="B71" s="6">
        <v>1523</v>
      </c>
      <c r="C71" s="6" t="s">
        <v>178</v>
      </c>
      <c r="D71" s="6" t="s">
        <v>55</v>
      </c>
      <c r="E71" s="5">
        <v>1</v>
      </c>
      <c r="F71" s="19">
        <v>36</v>
      </c>
      <c r="G71" s="5">
        <v>20</v>
      </c>
      <c r="H71" s="19">
        <v>-7</v>
      </c>
      <c r="I71" s="5">
        <v>4</v>
      </c>
      <c r="J71" s="19">
        <v>-81</v>
      </c>
      <c r="K71" s="5">
        <v>36</v>
      </c>
      <c r="L71" s="74">
        <v>-52</v>
      </c>
      <c r="M71" s="75">
        <v>0</v>
      </c>
    </row>
    <row r="72" spans="1:13" x14ac:dyDescent="0.25">
      <c r="A72" s="74">
        <v>71</v>
      </c>
      <c r="B72" s="6">
        <v>2689</v>
      </c>
      <c r="C72" s="6" t="s">
        <v>266</v>
      </c>
      <c r="D72" s="6" t="s">
        <v>63</v>
      </c>
      <c r="E72" s="5">
        <v>4</v>
      </c>
      <c r="F72" s="19">
        <v>-39</v>
      </c>
      <c r="G72" s="5">
        <v>11</v>
      </c>
      <c r="H72" s="19">
        <v>-14</v>
      </c>
      <c r="I72" s="5">
        <v>21</v>
      </c>
      <c r="J72" s="19">
        <v>1</v>
      </c>
      <c r="K72" s="5">
        <v>1</v>
      </c>
      <c r="L72" s="74">
        <v>-52</v>
      </c>
      <c r="M72" s="75">
        <v>0</v>
      </c>
    </row>
    <row r="73" spans="1:13" x14ac:dyDescent="0.25">
      <c r="A73" s="74">
        <v>72</v>
      </c>
      <c r="B73" s="6">
        <v>2594</v>
      </c>
      <c r="C73" s="6" t="s">
        <v>249</v>
      </c>
      <c r="D73" s="6" t="s">
        <v>53</v>
      </c>
      <c r="E73" s="5">
        <v>16</v>
      </c>
      <c r="F73" s="19">
        <v>-45</v>
      </c>
      <c r="G73" s="5">
        <v>4</v>
      </c>
      <c r="H73" s="19">
        <v>-39</v>
      </c>
      <c r="I73" s="5">
        <v>2</v>
      </c>
      <c r="J73" s="19">
        <v>31</v>
      </c>
      <c r="K73" s="5">
        <v>31</v>
      </c>
      <c r="L73" s="74">
        <v>-53</v>
      </c>
      <c r="M73" s="75">
        <v>0</v>
      </c>
    </row>
    <row r="74" spans="1:13" x14ac:dyDescent="0.25">
      <c r="A74" s="74">
        <v>73</v>
      </c>
      <c r="B74" s="6">
        <v>1264</v>
      </c>
      <c r="C74" s="6" t="s">
        <v>191</v>
      </c>
      <c r="D74" s="6" t="s">
        <v>54</v>
      </c>
      <c r="E74" s="5">
        <v>9</v>
      </c>
      <c r="F74" s="19">
        <v>-12</v>
      </c>
      <c r="G74" s="5">
        <v>22</v>
      </c>
      <c r="H74" s="19">
        <v>-58</v>
      </c>
      <c r="I74" s="5">
        <v>17</v>
      </c>
      <c r="J74" s="19">
        <v>17</v>
      </c>
      <c r="K74" s="5">
        <v>17</v>
      </c>
      <c r="L74" s="74">
        <v>-53</v>
      </c>
      <c r="M74" s="75">
        <v>0</v>
      </c>
    </row>
    <row r="75" spans="1:13" x14ac:dyDescent="0.25">
      <c r="A75" s="74">
        <v>74</v>
      </c>
      <c r="B75" s="6">
        <v>1605</v>
      </c>
      <c r="C75" s="6" t="s">
        <v>254</v>
      </c>
      <c r="D75" s="6" t="s">
        <v>20</v>
      </c>
      <c r="E75" s="5">
        <v>11</v>
      </c>
      <c r="F75" s="19">
        <v>4</v>
      </c>
      <c r="G75" s="5">
        <v>8</v>
      </c>
      <c r="H75" s="19">
        <v>-49</v>
      </c>
      <c r="I75" s="5">
        <v>13</v>
      </c>
      <c r="J75" s="19">
        <v>-8</v>
      </c>
      <c r="K75" s="5">
        <v>4</v>
      </c>
      <c r="L75" s="74">
        <v>-53</v>
      </c>
      <c r="M75" s="75">
        <v>0</v>
      </c>
    </row>
    <row r="76" spans="1:13" x14ac:dyDescent="0.25">
      <c r="A76" s="74">
        <v>75</v>
      </c>
      <c r="B76" s="6">
        <v>4875</v>
      </c>
      <c r="C76" s="6" t="s">
        <v>235</v>
      </c>
      <c r="D76" s="6" t="s">
        <v>27</v>
      </c>
      <c r="E76" s="5">
        <v>10</v>
      </c>
      <c r="F76" s="19">
        <v>-45</v>
      </c>
      <c r="G76" s="5">
        <v>6</v>
      </c>
      <c r="H76" s="19">
        <v>2</v>
      </c>
      <c r="I76" s="5">
        <v>17</v>
      </c>
      <c r="J76" s="19">
        <v>-11</v>
      </c>
      <c r="K76" s="5">
        <v>2</v>
      </c>
      <c r="L76" s="74">
        <v>-54</v>
      </c>
      <c r="M76" s="75">
        <v>0</v>
      </c>
    </row>
    <row r="77" spans="1:13" x14ac:dyDescent="0.25">
      <c r="A77" s="74">
        <v>76</v>
      </c>
      <c r="B77" s="6">
        <v>2635</v>
      </c>
      <c r="C77" s="6" t="s">
        <v>182</v>
      </c>
      <c r="D77" s="6" t="s">
        <v>57</v>
      </c>
      <c r="E77" s="5">
        <v>23</v>
      </c>
      <c r="F77" s="19">
        <v>24</v>
      </c>
      <c r="G77" s="5">
        <v>12</v>
      </c>
      <c r="H77" s="19">
        <v>-48</v>
      </c>
      <c r="I77" s="5">
        <v>4</v>
      </c>
      <c r="J77" s="19">
        <v>-31</v>
      </c>
      <c r="K77" s="5">
        <v>24</v>
      </c>
      <c r="L77" s="74">
        <v>-55</v>
      </c>
      <c r="M77" s="75">
        <v>0</v>
      </c>
    </row>
    <row r="78" spans="1:13" x14ac:dyDescent="0.25">
      <c r="A78" s="74">
        <v>77</v>
      </c>
      <c r="B78" s="6">
        <v>1021</v>
      </c>
      <c r="C78" s="6" t="s">
        <v>222</v>
      </c>
      <c r="D78" s="6" t="s">
        <v>55</v>
      </c>
      <c r="E78" s="5">
        <v>7</v>
      </c>
      <c r="F78" s="19">
        <v>14</v>
      </c>
      <c r="G78" s="5">
        <v>18</v>
      </c>
      <c r="H78" s="19">
        <v>11</v>
      </c>
      <c r="I78" s="5">
        <v>23</v>
      </c>
      <c r="J78" s="19">
        <v>-80</v>
      </c>
      <c r="K78" s="5">
        <v>14</v>
      </c>
      <c r="L78" s="74">
        <v>-55</v>
      </c>
      <c r="M78" s="75">
        <v>0</v>
      </c>
    </row>
    <row r="79" spans="1:13" x14ac:dyDescent="0.25">
      <c r="A79" s="74">
        <v>78</v>
      </c>
      <c r="B79" s="6">
        <v>4774</v>
      </c>
      <c r="C79" s="6" t="s">
        <v>184</v>
      </c>
      <c r="D79" s="6" t="s">
        <v>142</v>
      </c>
      <c r="E79" s="5">
        <v>5</v>
      </c>
      <c r="F79" s="19">
        <v>-53</v>
      </c>
      <c r="G79" s="5">
        <v>16</v>
      </c>
      <c r="H79" s="19">
        <v>-24</v>
      </c>
      <c r="I79" s="5">
        <v>18</v>
      </c>
      <c r="J79" s="19">
        <v>19</v>
      </c>
      <c r="K79" s="5">
        <v>19</v>
      </c>
      <c r="L79" s="74">
        <v>-58</v>
      </c>
      <c r="M79" s="75">
        <v>0</v>
      </c>
    </row>
    <row r="80" spans="1:13" x14ac:dyDescent="0.25">
      <c r="A80" s="74">
        <v>79</v>
      </c>
      <c r="B80" s="6">
        <v>984</v>
      </c>
      <c r="C80" s="6" t="s">
        <v>237</v>
      </c>
      <c r="D80" s="6" t="s">
        <v>22</v>
      </c>
      <c r="E80" s="5">
        <v>1</v>
      </c>
      <c r="F80" s="19">
        <v>-49</v>
      </c>
      <c r="G80" s="5">
        <v>15</v>
      </c>
      <c r="H80" s="19">
        <v>5</v>
      </c>
      <c r="I80" s="5">
        <v>18</v>
      </c>
      <c r="J80" s="19">
        <v>-14</v>
      </c>
      <c r="K80" s="5">
        <v>5</v>
      </c>
      <c r="L80" s="74">
        <v>-58</v>
      </c>
      <c r="M80" s="75">
        <v>0</v>
      </c>
    </row>
    <row r="81" spans="1:13" x14ac:dyDescent="0.25">
      <c r="A81" s="74">
        <v>80</v>
      </c>
      <c r="B81" s="6">
        <v>4830</v>
      </c>
      <c r="C81" s="6" t="s">
        <v>308</v>
      </c>
      <c r="D81" s="6" t="s">
        <v>53</v>
      </c>
      <c r="E81" s="5">
        <v>8</v>
      </c>
      <c r="F81" s="19">
        <v>10</v>
      </c>
      <c r="G81" s="5">
        <v>17</v>
      </c>
      <c r="H81" s="19">
        <v>-71</v>
      </c>
      <c r="I81" s="5">
        <v>20</v>
      </c>
      <c r="J81" s="19">
        <v>1</v>
      </c>
      <c r="K81" s="5">
        <v>10</v>
      </c>
      <c r="L81" s="74">
        <v>-60</v>
      </c>
      <c r="M81" s="75">
        <v>0</v>
      </c>
    </row>
    <row r="82" spans="1:13" x14ac:dyDescent="0.25">
      <c r="A82" s="74">
        <v>81</v>
      </c>
      <c r="B82" s="6">
        <v>1622</v>
      </c>
      <c r="C82" s="6" t="s">
        <v>263</v>
      </c>
      <c r="D82" s="6" t="s">
        <v>156</v>
      </c>
      <c r="E82" s="5">
        <v>12</v>
      </c>
      <c r="F82" s="19">
        <v>-32</v>
      </c>
      <c r="G82" s="5">
        <v>12</v>
      </c>
      <c r="H82" s="19">
        <v>10</v>
      </c>
      <c r="I82" s="5">
        <v>23</v>
      </c>
      <c r="J82" s="19">
        <v>-47</v>
      </c>
      <c r="K82" s="5">
        <v>10</v>
      </c>
      <c r="L82" s="74">
        <v>-69</v>
      </c>
      <c r="M82" s="75">
        <v>0</v>
      </c>
    </row>
    <row r="83" spans="1:13" x14ac:dyDescent="0.25">
      <c r="A83" s="74">
        <v>82</v>
      </c>
      <c r="B83" s="6">
        <v>2279</v>
      </c>
      <c r="C83" s="6" t="s">
        <v>294</v>
      </c>
      <c r="D83" s="6" t="s">
        <v>121</v>
      </c>
      <c r="E83" s="5">
        <v>6</v>
      </c>
      <c r="F83" s="19">
        <v>-53</v>
      </c>
      <c r="G83" s="5">
        <v>22</v>
      </c>
      <c r="H83" s="19">
        <v>-4</v>
      </c>
      <c r="I83" s="5">
        <v>8</v>
      </c>
      <c r="J83" s="19">
        <v>-13</v>
      </c>
      <c r="K83" s="5">
        <v>-4</v>
      </c>
      <c r="L83" s="74">
        <v>-70</v>
      </c>
      <c r="M83" s="75">
        <v>0</v>
      </c>
    </row>
    <row r="84" spans="1:13" x14ac:dyDescent="0.25">
      <c r="A84" s="74">
        <v>83</v>
      </c>
      <c r="B84" s="6">
        <v>1747</v>
      </c>
      <c r="C84" s="6" t="s">
        <v>258</v>
      </c>
      <c r="D84" s="6" t="s">
        <v>44</v>
      </c>
      <c r="E84" s="5">
        <v>6</v>
      </c>
      <c r="F84" s="19">
        <v>-42</v>
      </c>
      <c r="G84" s="5">
        <v>13</v>
      </c>
      <c r="H84" s="19">
        <v>-36</v>
      </c>
      <c r="I84" s="5">
        <v>3</v>
      </c>
      <c r="J84" s="19">
        <v>5</v>
      </c>
      <c r="K84" s="5">
        <v>5</v>
      </c>
      <c r="L84" s="74">
        <v>-73</v>
      </c>
      <c r="M84" s="75">
        <v>0</v>
      </c>
    </row>
    <row r="85" spans="1:13" x14ac:dyDescent="0.25">
      <c r="A85" s="74">
        <v>84</v>
      </c>
      <c r="B85" s="6">
        <v>2369</v>
      </c>
      <c r="C85" s="6" t="s">
        <v>245</v>
      </c>
      <c r="D85" s="6" t="s">
        <v>120</v>
      </c>
      <c r="E85" s="5">
        <v>5</v>
      </c>
      <c r="F85" s="19">
        <v>-61</v>
      </c>
      <c r="G85" s="5">
        <v>13</v>
      </c>
      <c r="H85" s="19">
        <v>-26</v>
      </c>
      <c r="I85" s="5">
        <v>10</v>
      </c>
      <c r="J85" s="19">
        <v>2</v>
      </c>
      <c r="K85" s="5">
        <v>2</v>
      </c>
      <c r="L85" s="74">
        <v>-85</v>
      </c>
      <c r="M85" s="75">
        <v>0</v>
      </c>
    </row>
    <row r="86" spans="1:13" x14ac:dyDescent="0.25">
      <c r="A86" s="74">
        <v>85</v>
      </c>
      <c r="B86" s="6">
        <v>2752</v>
      </c>
      <c r="C86" s="6" t="s">
        <v>203</v>
      </c>
      <c r="D86" s="6" t="s">
        <v>119</v>
      </c>
      <c r="E86" s="5">
        <v>23</v>
      </c>
      <c r="F86" s="19">
        <v>-4</v>
      </c>
      <c r="G86" s="5">
        <v>14</v>
      </c>
      <c r="H86" s="19">
        <v>-34</v>
      </c>
      <c r="I86" s="5">
        <v>7</v>
      </c>
      <c r="J86" s="19">
        <v>-59</v>
      </c>
      <c r="K86" s="5">
        <v>-4</v>
      </c>
      <c r="L86" s="74">
        <v>-97</v>
      </c>
      <c r="M86" s="75">
        <v>0</v>
      </c>
    </row>
    <row r="87" spans="1:13" x14ac:dyDescent="0.25">
      <c r="A87" s="74">
        <v>86</v>
      </c>
      <c r="B87" s="6">
        <v>199</v>
      </c>
      <c r="C87" s="6" t="s">
        <v>186</v>
      </c>
      <c r="D87" s="6" t="s">
        <v>26</v>
      </c>
      <c r="E87" s="5">
        <v>21</v>
      </c>
      <c r="F87" s="19">
        <v>-26</v>
      </c>
      <c r="G87" s="5">
        <v>7</v>
      </c>
      <c r="H87" s="19">
        <v>-63</v>
      </c>
      <c r="I87" s="5">
        <v>9</v>
      </c>
      <c r="J87" s="19">
        <v>-17</v>
      </c>
      <c r="K87" s="5">
        <v>-17</v>
      </c>
      <c r="L87" s="74">
        <v>-106</v>
      </c>
      <c r="M87" s="75">
        <v>0</v>
      </c>
    </row>
    <row r="88" spans="1:13" x14ac:dyDescent="0.25">
      <c r="A88" s="74">
        <v>87</v>
      </c>
      <c r="B88" s="6">
        <v>1917</v>
      </c>
      <c r="C88" s="6" t="s">
        <v>297</v>
      </c>
      <c r="D88" s="6" t="s">
        <v>165</v>
      </c>
      <c r="E88" s="5">
        <v>4</v>
      </c>
      <c r="F88" s="19">
        <v>-21</v>
      </c>
      <c r="G88" s="5">
        <v>9</v>
      </c>
      <c r="H88" s="19">
        <v>-82</v>
      </c>
      <c r="I88" s="5">
        <v>16</v>
      </c>
      <c r="J88" s="19">
        <v>-5</v>
      </c>
      <c r="K88" s="5">
        <v>-5</v>
      </c>
      <c r="L88" s="74">
        <v>-108</v>
      </c>
      <c r="M88" s="75">
        <v>0</v>
      </c>
    </row>
    <row r="89" spans="1:13" x14ac:dyDescent="0.25">
      <c r="A89" s="74">
        <v>88</v>
      </c>
      <c r="B89" s="6">
        <v>2410</v>
      </c>
      <c r="C89" s="6" t="s">
        <v>306</v>
      </c>
      <c r="D89" s="6" t="s">
        <v>153</v>
      </c>
      <c r="E89" s="5">
        <v>20</v>
      </c>
      <c r="F89" s="19">
        <v>-38</v>
      </c>
      <c r="G89" s="5">
        <v>14</v>
      </c>
      <c r="H89" s="19">
        <v>2</v>
      </c>
      <c r="I89" s="5">
        <v>22</v>
      </c>
      <c r="J89" s="19">
        <v>-73</v>
      </c>
      <c r="K89" s="5">
        <v>2</v>
      </c>
      <c r="L89" s="74">
        <v>-109</v>
      </c>
      <c r="M89" s="75">
        <v>0</v>
      </c>
    </row>
    <row r="90" spans="1:13" x14ac:dyDescent="0.25">
      <c r="A90" s="74">
        <v>89</v>
      </c>
      <c r="B90" s="6">
        <v>1685</v>
      </c>
      <c r="C90" s="6" t="s">
        <v>276</v>
      </c>
      <c r="D90" s="6" t="s">
        <v>27</v>
      </c>
      <c r="E90" s="5">
        <v>2</v>
      </c>
      <c r="F90" s="19">
        <v>-76</v>
      </c>
      <c r="G90" s="5">
        <v>5</v>
      </c>
      <c r="H90" s="19">
        <v>-18</v>
      </c>
      <c r="I90" s="5">
        <v>1</v>
      </c>
      <c r="J90" s="19">
        <v>-15</v>
      </c>
      <c r="K90" s="5">
        <v>-15</v>
      </c>
      <c r="L90" s="74">
        <v>-109</v>
      </c>
      <c r="M90" s="75">
        <v>0</v>
      </c>
    </row>
    <row r="91" spans="1:13" x14ac:dyDescent="0.25">
      <c r="A91" s="74">
        <v>90</v>
      </c>
      <c r="B91" s="6">
        <v>6303</v>
      </c>
      <c r="C91" s="6" t="s">
        <v>371</v>
      </c>
      <c r="D91" s="6" t="s">
        <v>11</v>
      </c>
      <c r="E91" s="5">
        <v>18</v>
      </c>
      <c r="F91" s="19">
        <v>-41</v>
      </c>
      <c r="G91" s="5">
        <v>2</v>
      </c>
      <c r="H91" s="19">
        <v>9</v>
      </c>
      <c r="I91" s="5">
        <v>20</v>
      </c>
      <c r="J91" s="19">
        <v>-81</v>
      </c>
      <c r="K91" s="5">
        <v>9</v>
      </c>
      <c r="L91" s="74">
        <v>-113</v>
      </c>
      <c r="M91" s="75">
        <v>0</v>
      </c>
    </row>
    <row r="92" spans="1:13" x14ac:dyDescent="0.25">
      <c r="A92" s="74">
        <v>91</v>
      </c>
      <c r="B92" s="6">
        <v>1534</v>
      </c>
      <c r="C92" s="6" t="s">
        <v>216</v>
      </c>
      <c r="D92" s="6" t="s">
        <v>135</v>
      </c>
      <c r="E92" s="5">
        <v>11</v>
      </c>
      <c r="F92" s="19">
        <v>-106</v>
      </c>
      <c r="G92" s="5">
        <v>6</v>
      </c>
      <c r="H92" s="19">
        <v>-22</v>
      </c>
      <c r="I92" s="5">
        <v>22</v>
      </c>
      <c r="J92" s="19">
        <v>9</v>
      </c>
      <c r="K92" s="5">
        <v>9</v>
      </c>
      <c r="L92" s="74">
        <v>-119</v>
      </c>
      <c r="M92" s="75">
        <v>0</v>
      </c>
    </row>
    <row r="93" spans="1:13" x14ac:dyDescent="0.25">
      <c r="A93" s="74">
        <v>92</v>
      </c>
      <c r="B93" s="6">
        <v>2842</v>
      </c>
      <c r="C93" s="6" t="s">
        <v>372</v>
      </c>
      <c r="D93" s="6" t="s">
        <v>121</v>
      </c>
      <c r="E93" s="5">
        <v>21</v>
      </c>
      <c r="F93" s="19">
        <v>-26</v>
      </c>
      <c r="G93" s="5">
        <v>18</v>
      </c>
      <c r="H93" s="19">
        <v>-89</v>
      </c>
      <c r="I93" s="5">
        <v>9</v>
      </c>
      <c r="J93" s="19">
        <v>-7</v>
      </c>
      <c r="K93" s="5">
        <v>-7</v>
      </c>
      <c r="L93" s="74">
        <v>-122</v>
      </c>
      <c r="M93" s="75">
        <v>0</v>
      </c>
    </row>
    <row r="94" spans="1:13" x14ac:dyDescent="0.25">
      <c r="A94" s="74">
        <v>93</v>
      </c>
      <c r="B94" s="6">
        <v>2746</v>
      </c>
      <c r="C94" s="6" t="s">
        <v>253</v>
      </c>
      <c r="D94" s="6" t="s">
        <v>144</v>
      </c>
      <c r="E94" s="5">
        <v>12</v>
      </c>
      <c r="F94" s="19">
        <v>-70</v>
      </c>
      <c r="G94" s="5">
        <v>8</v>
      </c>
      <c r="H94" s="19">
        <v>-7</v>
      </c>
      <c r="I94" s="5">
        <v>5</v>
      </c>
      <c r="J94" s="19">
        <v>-66</v>
      </c>
      <c r="K94" s="5">
        <v>-7</v>
      </c>
      <c r="L94" s="74">
        <v>-143</v>
      </c>
      <c r="M94" s="75">
        <v>0</v>
      </c>
    </row>
    <row r="95" spans="1:13" x14ac:dyDescent="0.25">
      <c r="A95" s="74">
        <v>94</v>
      </c>
      <c r="B95" s="6">
        <v>660</v>
      </c>
      <c r="C95" s="6" t="s">
        <v>278</v>
      </c>
      <c r="D95" s="6" t="s">
        <v>111</v>
      </c>
      <c r="E95" s="5">
        <v>3</v>
      </c>
      <c r="F95" s="19">
        <v>-19</v>
      </c>
      <c r="G95" s="5">
        <v>1</v>
      </c>
      <c r="H95" s="19">
        <v>-66</v>
      </c>
      <c r="I95" s="5">
        <v>19</v>
      </c>
      <c r="J95" s="19">
        <v>-261</v>
      </c>
      <c r="K95" s="5">
        <v>-19</v>
      </c>
      <c r="L95" s="74">
        <v>-346</v>
      </c>
      <c r="M95" s="75">
        <v>0</v>
      </c>
    </row>
  </sheetData>
  <autoFilter ref="A1:N95" xr:uid="{00000000-0009-0000-0000-000003000000}"/>
  <phoneticPr fontId="0" type="noConversion"/>
  <conditionalFormatting sqref="F2:L95">
    <cfRule type="cellIs" dxfId="57" priority="3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>&amp;L&amp;G&amp;C&amp;12
                &amp;A
                2.10.2021&amp;R&amp;12 25.
Hausruckviertler 
Tarockcup 
2021-2022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>
    <tabColor rgb="FFFF0000"/>
  </sheetPr>
  <dimension ref="A1:N115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/>
      <c r="C2" s="6"/>
      <c r="D2" s="6"/>
      <c r="E2" s="5"/>
      <c r="F2" s="19"/>
      <c r="G2" s="5"/>
      <c r="H2" s="19"/>
      <c r="I2" s="5"/>
      <c r="J2" s="19"/>
      <c r="K2" s="5"/>
      <c r="L2" s="74"/>
      <c r="M2" s="75">
        <v>223</v>
      </c>
      <c r="N2" s="17">
        <f>COUNT(B2:B120)</f>
        <v>0</v>
      </c>
    </row>
    <row r="3" spans="1:14" x14ac:dyDescent="0.25">
      <c r="A3" s="74">
        <v>2</v>
      </c>
      <c r="B3" s="6"/>
      <c r="C3" s="6"/>
      <c r="D3" s="6"/>
      <c r="E3" s="5"/>
      <c r="F3" s="19"/>
      <c r="G3" s="5"/>
      <c r="H3" s="19"/>
      <c r="I3" s="5"/>
      <c r="J3" s="19"/>
      <c r="K3" s="5"/>
      <c r="L3" s="74"/>
      <c r="M3" s="75">
        <v>198</v>
      </c>
    </row>
    <row r="4" spans="1:14" x14ac:dyDescent="0.25">
      <c r="A4" s="74">
        <v>3</v>
      </c>
      <c r="B4" s="6"/>
      <c r="C4" s="6"/>
      <c r="D4" s="6"/>
      <c r="E4" s="5"/>
      <c r="F4" s="19"/>
      <c r="G4" s="5"/>
      <c r="H4" s="19"/>
      <c r="I4" s="5"/>
      <c r="J4" s="19"/>
      <c r="K4" s="5"/>
      <c r="L4" s="74"/>
      <c r="M4" s="75">
        <v>180</v>
      </c>
    </row>
    <row r="5" spans="1:14" x14ac:dyDescent="0.25">
      <c r="A5" s="74">
        <v>4</v>
      </c>
      <c r="B5" s="6"/>
      <c r="C5" s="6"/>
      <c r="D5" s="6"/>
      <c r="E5" s="5"/>
      <c r="F5" s="19"/>
      <c r="G5" s="5"/>
      <c r="H5" s="19"/>
      <c r="I5" s="5"/>
      <c r="J5" s="19"/>
      <c r="K5" s="5"/>
      <c r="L5" s="74"/>
      <c r="M5" s="75">
        <v>168</v>
      </c>
    </row>
    <row r="6" spans="1:14" x14ac:dyDescent="0.25">
      <c r="A6" s="74">
        <v>5</v>
      </c>
      <c r="B6" s="6"/>
      <c r="C6" s="6"/>
      <c r="D6" s="6"/>
      <c r="E6" s="5"/>
      <c r="F6" s="19"/>
      <c r="G6" s="5"/>
      <c r="H6" s="19"/>
      <c r="I6" s="5"/>
      <c r="J6" s="19"/>
      <c r="K6" s="5"/>
      <c r="L6" s="74"/>
      <c r="M6" s="75">
        <v>156</v>
      </c>
    </row>
    <row r="7" spans="1:14" x14ac:dyDescent="0.25">
      <c r="A7" s="74">
        <v>6</v>
      </c>
      <c r="B7" s="6"/>
      <c r="C7" s="6"/>
      <c r="D7" s="6"/>
      <c r="E7" s="5"/>
      <c r="F7" s="19"/>
      <c r="G7" s="5"/>
      <c r="H7" s="19"/>
      <c r="I7" s="5"/>
      <c r="J7" s="19"/>
      <c r="K7" s="5"/>
      <c r="L7" s="74"/>
      <c r="M7" s="75">
        <v>147</v>
      </c>
    </row>
    <row r="8" spans="1:14" x14ac:dyDescent="0.25">
      <c r="A8" s="74">
        <v>7</v>
      </c>
      <c r="B8" s="6"/>
      <c r="C8" s="6"/>
      <c r="D8" s="6"/>
      <c r="E8" s="5"/>
      <c r="F8" s="19"/>
      <c r="G8" s="5"/>
      <c r="H8" s="19"/>
      <c r="I8" s="5"/>
      <c r="J8" s="19"/>
      <c r="K8" s="5"/>
      <c r="L8" s="74"/>
      <c r="M8" s="75">
        <v>138</v>
      </c>
    </row>
    <row r="9" spans="1:14" x14ac:dyDescent="0.25">
      <c r="A9" s="74">
        <v>8</v>
      </c>
      <c r="B9" s="6"/>
      <c r="C9" s="6"/>
      <c r="D9" s="6"/>
      <c r="E9" s="5"/>
      <c r="F9" s="19"/>
      <c r="G9" s="5"/>
      <c r="H9" s="19"/>
      <c r="I9" s="5"/>
      <c r="J9" s="19"/>
      <c r="K9" s="5"/>
      <c r="L9" s="74"/>
      <c r="M9" s="75">
        <v>131</v>
      </c>
    </row>
    <row r="10" spans="1:14" x14ac:dyDescent="0.25">
      <c r="A10" s="74">
        <v>9</v>
      </c>
      <c r="B10" s="6"/>
      <c r="C10" s="6"/>
      <c r="D10" s="6"/>
      <c r="E10" s="5"/>
      <c r="F10" s="19"/>
      <c r="G10" s="5"/>
      <c r="H10" s="19"/>
      <c r="I10" s="5"/>
      <c r="J10" s="19"/>
      <c r="K10" s="5"/>
      <c r="L10" s="74"/>
      <c r="M10" s="75">
        <v>124</v>
      </c>
    </row>
    <row r="11" spans="1:14" x14ac:dyDescent="0.25">
      <c r="A11" s="74">
        <v>10</v>
      </c>
      <c r="B11" s="6"/>
      <c r="C11" s="6"/>
      <c r="D11" s="6"/>
      <c r="E11" s="5"/>
      <c r="F11" s="19"/>
      <c r="G11" s="5"/>
      <c r="H11" s="19"/>
      <c r="I11" s="5"/>
      <c r="J11" s="19"/>
      <c r="K11" s="5"/>
      <c r="L11" s="74"/>
      <c r="M11" s="75">
        <v>117</v>
      </c>
    </row>
    <row r="12" spans="1:14" x14ac:dyDescent="0.25">
      <c r="A12" s="74">
        <v>11</v>
      </c>
      <c r="B12" s="6"/>
      <c r="C12" s="6"/>
      <c r="D12" s="6"/>
      <c r="E12" s="5"/>
      <c r="F12" s="19"/>
      <c r="G12" s="5"/>
      <c r="H12" s="19"/>
      <c r="I12" s="5"/>
      <c r="J12" s="19"/>
      <c r="K12" s="5"/>
      <c r="L12" s="74"/>
      <c r="M12" s="75">
        <v>110</v>
      </c>
    </row>
    <row r="13" spans="1:14" x14ac:dyDescent="0.25">
      <c r="A13" s="74">
        <v>12</v>
      </c>
      <c r="B13" s="6"/>
      <c r="C13" s="6"/>
      <c r="D13" s="6"/>
      <c r="E13" s="5"/>
      <c r="F13" s="19"/>
      <c r="G13" s="5"/>
      <c r="H13" s="19"/>
      <c r="I13" s="5"/>
      <c r="J13" s="19"/>
      <c r="K13" s="5"/>
      <c r="L13" s="74"/>
      <c r="M13" s="75">
        <v>105</v>
      </c>
    </row>
    <row r="14" spans="1:14" x14ac:dyDescent="0.25">
      <c r="A14" s="74">
        <v>13</v>
      </c>
      <c r="B14" s="6"/>
      <c r="C14" s="6"/>
      <c r="D14" s="6"/>
      <c r="E14" s="5"/>
      <c r="F14" s="19"/>
      <c r="G14" s="5"/>
      <c r="H14" s="19"/>
      <c r="I14" s="5"/>
      <c r="J14" s="19"/>
      <c r="K14" s="5"/>
      <c r="L14" s="74"/>
      <c r="M14" s="75">
        <v>100</v>
      </c>
    </row>
    <row r="15" spans="1:14" x14ac:dyDescent="0.25">
      <c r="A15" s="74">
        <v>14</v>
      </c>
      <c r="B15" s="6"/>
      <c r="C15" s="6"/>
      <c r="D15" s="6"/>
      <c r="E15" s="5"/>
      <c r="F15" s="19"/>
      <c r="G15" s="5"/>
      <c r="H15" s="19"/>
      <c r="I15" s="5"/>
      <c r="J15" s="19"/>
      <c r="K15" s="5"/>
      <c r="L15" s="74"/>
      <c r="M15" s="75">
        <v>95</v>
      </c>
    </row>
    <row r="16" spans="1:14" x14ac:dyDescent="0.25">
      <c r="A16" s="74">
        <v>15</v>
      </c>
      <c r="B16" s="6"/>
      <c r="C16" s="6"/>
      <c r="D16" s="6"/>
      <c r="E16" s="5"/>
      <c r="F16" s="19"/>
      <c r="G16" s="5"/>
      <c r="H16" s="19"/>
      <c r="I16" s="5"/>
      <c r="J16" s="19"/>
      <c r="K16" s="5"/>
      <c r="L16" s="74"/>
      <c r="M16" s="75">
        <v>90</v>
      </c>
    </row>
    <row r="17" spans="1:13" x14ac:dyDescent="0.25">
      <c r="A17" s="74">
        <v>16</v>
      </c>
      <c r="B17" s="6"/>
      <c r="C17" s="6"/>
      <c r="D17" s="6"/>
      <c r="E17" s="5"/>
      <c r="F17" s="19"/>
      <c r="G17" s="5"/>
      <c r="H17" s="19"/>
      <c r="I17" s="5"/>
      <c r="J17" s="19"/>
      <c r="K17" s="5"/>
      <c r="L17" s="74"/>
      <c r="M17" s="75">
        <v>85</v>
      </c>
    </row>
    <row r="18" spans="1:13" x14ac:dyDescent="0.25">
      <c r="A18" s="74">
        <v>17</v>
      </c>
      <c r="B18" s="6"/>
      <c r="C18" s="6"/>
      <c r="D18" s="6"/>
      <c r="E18" s="5"/>
      <c r="F18" s="19"/>
      <c r="G18" s="5"/>
      <c r="H18" s="19"/>
      <c r="I18" s="5"/>
      <c r="J18" s="19"/>
      <c r="K18" s="5"/>
      <c r="L18" s="74"/>
      <c r="M18" s="75">
        <v>80</v>
      </c>
    </row>
    <row r="19" spans="1:13" x14ac:dyDescent="0.25">
      <c r="A19" s="74">
        <v>18</v>
      </c>
      <c r="B19" s="6"/>
      <c r="C19" s="6"/>
      <c r="D19" s="6"/>
      <c r="E19" s="5"/>
      <c r="F19" s="19"/>
      <c r="G19" s="5"/>
      <c r="H19" s="19"/>
      <c r="I19" s="5"/>
      <c r="J19" s="19"/>
      <c r="K19" s="5"/>
      <c r="L19" s="74"/>
      <c r="M19" s="75">
        <v>76</v>
      </c>
    </row>
    <row r="20" spans="1:13" x14ac:dyDescent="0.25">
      <c r="A20" s="74">
        <v>19</v>
      </c>
      <c r="B20" s="6"/>
      <c r="C20" s="6"/>
      <c r="D20" s="6"/>
      <c r="E20" s="5"/>
      <c r="F20" s="19"/>
      <c r="G20" s="5"/>
      <c r="H20" s="19"/>
      <c r="I20" s="5"/>
      <c r="J20" s="19"/>
      <c r="K20" s="5"/>
      <c r="L20" s="74"/>
      <c r="M20" s="75">
        <v>72</v>
      </c>
    </row>
    <row r="21" spans="1:13" x14ac:dyDescent="0.25">
      <c r="A21" s="74">
        <v>20</v>
      </c>
      <c r="B21" s="6"/>
      <c r="C21" s="6"/>
      <c r="D21" s="6"/>
      <c r="E21" s="5"/>
      <c r="F21" s="19"/>
      <c r="G21" s="5"/>
      <c r="H21" s="19"/>
      <c r="I21" s="5"/>
      <c r="J21" s="19"/>
      <c r="K21" s="5"/>
      <c r="L21" s="74"/>
      <c r="M21" s="75">
        <v>68</v>
      </c>
    </row>
    <row r="22" spans="1:13" x14ac:dyDescent="0.25">
      <c r="A22" s="74">
        <v>21</v>
      </c>
      <c r="B22" s="6"/>
      <c r="C22" s="6"/>
      <c r="D22" s="6"/>
      <c r="E22" s="5"/>
      <c r="F22" s="19"/>
      <c r="G22" s="5"/>
      <c r="H22" s="19"/>
      <c r="I22" s="5"/>
      <c r="J22" s="19"/>
      <c r="K22" s="5"/>
      <c r="L22" s="74"/>
      <c r="M22" s="75">
        <v>64</v>
      </c>
    </row>
    <row r="23" spans="1:13" x14ac:dyDescent="0.25">
      <c r="A23" s="74">
        <v>22</v>
      </c>
      <c r="B23" s="6"/>
      <c r="C23" s="6"/>
      <c r="D23" s="6"/>
      <c r="E23" s="5"/>
      <c r="F23" s="19"/>
      <c r="G23" s="5"/>
      <c r="H23" s="19"/>
      <c r="I23" s="5"/>
      <c r="J23" s="19"/>
      <c r="K23" s="5"/>
      <c r="L23" s="74"/>
      <c r="M23" s="75">
        <v>60</v>
      </c>
    </row>
    <row r="24" spans="1:13" x14ac:dyDescent="0.25">
      <c r="A24" s="74">
        <v>23</v>
      </c>
      <c r="B24" s="6"/>
      <c r="C24" s="6"/>
      <c r="D24" s="6"/>
      <c r="E24" s="5"/>
      <c r="F24" s="19"/>
      <c r="G24" s="5"/>
      <c r="H24" s="19"/>
      <c r="I24" s="5"/>
      <c r="J24" s="19"/>
      <c r="K24" s="5"/>
      <c r="L24" s="74"/>
      <c r="M24" s="75">
        <v>56</v>
      </c>
    </row>
    <row r="25" spans="1:13" x14ac:dyDescent="0.25">
      <c r="A25" s="74">
        <v>24</v>
      </c>
      <c r="B25" s="6"/>
      <c r="C25" s="6"/>
      <c r="D25" s="6"/>
      <c r="E25" s="5"/>
      <c r="F25" s="19"/>
      <c r="G25" s="5"/>
      <c r="H25" s="19"/>
      <c r="I25" s="5"/>
      <c r="J25" s="19"/>
      <c r="K25" s="5"/>
      <c r="L25" s="74"/>
      <c r="M25" s="75">
        <v>52</v>
      </c>
    </row>
    <row r="26" spans="1:13" x14ac:dyDescent="0.25">
      <c r="A26" s="74">
        <v>25</v>
      </c>
      <c r="B26" s="6"/>
      <c r="C26" s="6"/>
      <c r="D26" s="6"/>
      <c r="E26" s="5"/>
      <c r="F26" s="19"/>
      <c r="G26" s="5"/>
      <c r="H26" s="19"/>
      <c r="I26" s="5"/>
      <c r="J26" s="19"/>
      <c r="K26" s="5"/>
      <c r="L26" s="74"/>
      <c r="M26" s="75">
        <v>49</v>
      </c>
    </row>
    <row r="27" spans="1:13" x14ac:dyDescent="0.25">
      <c r="A27" s="74">
        <v>26</v>
      </c>
      <c r="B27" s="6"/>
      <c r="C27" s="6"/>
      <c r="D27" s="6"/>
      <c r="E27" s="5"/>
      <c r="F27" s="19"/>
      <c r="G27" s="5"/>
      <c r="H27" s="19"/>
      <c r="I27" s="5"/>
      <c r="J27" s="19"/>
      <c r="K27" s="5"/>
      <c r="L27" s="74"/>
      <c r="M27" s="75">
        <v>46</v>
      </c>
    </row>
    <row r="28" spans="1:13" x14ac:dyDescent="0.25">
      <c r="A28" s="74">
        <v>27</v>
      </c>
      <c r="B28" s="6"/>
      <c r="C28" s="6"/>
      <c r="D28" s="6"/>
      <c r="E28" s="5"/>
      <c r="F28" s="19"/>
      <c r="G28" s="5"/>
      <c r="H28" s="19"/>
      <c r="I28" s="5"/>
      <c r="J28" s="19"/>
      <c r="K28" s="5"/>
      <c r="L28" s="74"/>
      <c r="M28" s="75">
        <v>43</v>
      </c>
    </row>
    <row r="29" spans="1:13" x14ac:dyDescent="0.25">
      <c r="A29" s="74">
        <v>28</v>
      </c>
      <c r="B29" s="6"/>
      <c r="C29" s="6"/>
      <c r="D29" s="6"/>
      <c r="E29" s="5"/>
      <c r="F29" s="19"/>
      <c r="G29" s="5"/>
      <c r="H29" s="19"/>
      <c r="I29" s="5"/>
      <c r="J29" s="19"/>
      <c r="K29" s="5"/>
      <c r="L29" s="74"/>
      <c r="M29" s="75">
        <v>40</v>
      </c>
    </row>
    <row r="30" spans="1:13" x14ac:dyDescent="0.25">
      <c r="A30" s="74">
        <v>29</v>
      </c>
      <c r="B30" s="6"/>
      <c r="C30" s="6"/>
      <c r="D30" s="6"/>
      <c r="E30" s="5"/>
      <c r="F30" s="19"/>
      <c r="G30" s="5"/>
      <c r="H30" s="19"/>
      <c r="I30" s="5"/>
      <c r="J30" s="19"/>
      <c r="K30" s="5"/>
      <c r="L30" s="74"/>
      <c r="M30" s="75">
        <v>37</v>
      </c>
    </row>
    <row r="31" spans="1:13" x14ac:dyDescent="0.25">
      <c r="A31" s="74">
        <v>30</v>
      </c>
      <c r="B31" s="6"/>
      <c r="C31" s="6"/>
      <c r="D31" s="6"/>
      <c r="E31" s="5"/>
      <c r="F31" s="19"/>
      <c r="G31" s="5"/>
      <c r="H31" s="19"/>
      <c r="I31" s="5"/>
      <c r="J31" s="19"/>
      <c r="K31" s="5"/>
      <c r="L31" s="74"/>
      <c r="M31" s="75">
        <v>34</v>
      </c>
    </row>
    <row r="32" spans="1:13" x14ac:dyDescent="0.25">
      <c r="A32" s="74">
        <v>31</v>
      </c>
      <c r="B32" s="6"/>
      <c r="C32" s="6"/>
      <c r="D32" s="6"/>
      <c r="E32" s="5"/>
      <c r="F32" s="19"/>
      <c r="G32" s="5"/>
      <c r="H32" s="19"/>
      <c r="I32" s="5"/>
      <c r="J32" s="19"/>
      <c r="K32" s="5"/>
      <c r="L32" s="74"/>
      <c r="M32" s="75">
        <v>31</v>
      </c>
    </row>
    <row r="33" spans="1:13" x14ac:dyDescent="0.25">
      <c r="A33" s="74">
        <v>32</v>
      </c>
      <c r="B33" s="6"/>
      <c r="C33" s="6"/>
      <c r="D33" s="6"/>
      <c r="E33" s="5"/>
      <c r="F33" s="19"/>
      <c r="G33" s="5"/>
      <c r="H33" s="19"/>
      <c r="I33" s="5"/>
      <c r="J33" s="19"/>
      <c r="K33" s="5"/>
      <c r="L33" s="74"/>
      <c r="M33" s="75">
        <v>28</v>
      </c>
    </row>
    <row r="34" spans="1:13" x14ac:dyDescent="0.25">
      <c r="A34" s="74">
        <v>33</v>
      </c>
      <c r="B34" s="6"/>
      <c r="C34" s="6"/>
      <c r="D34" s="6"/>
      <c r="E34" s="5"/>
      <c r="F34" s="19"/>
      <c r="G34" s="5"/>
      <c r="H34" s="19"/>
      <c r="I34" s="5"/>
      <c r="J34" s="19"/>
      <c r="K34" s="5"/>
      <c r="L34" s="74"/>
      <c r="M34" s="75">
        <v>26</v>
      </c>
    </row>
    <row r="35" spans="1:13" x14ac:dyDescent="0.25">
      <c r="A35" s="74">
        <v>34</v>
      </c>
      <c r="B35" s="6"/>
      <c r="C35" s="6"/>
      <c r="D35" s="6"/>
      <c r="E35" s="5"/>
      <c r="F35" s="19"/>
      <c r="G35" s="5"/>
      <c r="H35" s="19"/>
      <c r="I35" s="5"/>
      <c r="J35" s="19"/>
      <c r="K35" s="5"/>
      <c r="L35" s="74"/>
      <c r="M35" s="75">
        <v>24</v>
      </c>
    </row>
    <row r="36" spans="1:13" x14ac:dyDescent="0.25">
      <c r="A36" s="74">
        <v>35</v>
      </c>
      <c r="B36" s="6"/>
      <c r="C36" s="6"/>
      <c r="D36" s="6"/>
      <c r="E36" s="5"/>
      <c r="F36" s="19"/>
      <c r="G36" s="5"/>
      <c r="H36" s="19"/>
      <c r="I36" s="5"/>
      <c r="J36" s="19"/>
      <c r="K36" s="5"/>
      <c r="L36" s="74"/>
      <c r="M36" s="75">
        <v>22</v>
      </c>
    </row>
    <row r="37" spans="1:13" x14ac:dyDescent="0.25">
      <c r="A37" s="74">
        <v>36</v>
      </c>
      <c r="B37" s="6"/>
      <c r="C37" s="6"/>
      <c r="D37" s="6"/>
      <c r="E37" s="5"/>
      <c r="F37" s="19"/>
      <c r="G37" s="5"/>
      <c r="H37" s="19"/>
      <c r="I37" s="5"/>
      <c r="J37" s="19"/>
      <c r="K37" s="5"/>
      <c r="L37" s="74"/>
      <c r="M37" s="75">
        <v>20</v>
      </c>
    </row>
    <row r="38" spans="1:13" x14ac:dyDescent="0.25">
      <c r="A38" s="74">
        <v>37</v>
      </c>
      <c r="B38" s="6"/>
      <c r="C38" s="6"/>
      <c r="D38" s="6"/>
      <c r="E38" s="5"/>
      <c r="F38" s="19"/>
      <c r="G38" s="5"/>
      <c r="H38" s="19"/>
      <c r="I38" s="5"/>
      <c r="J38" s="19"/>
      <c r="K38" s="5"/>
      <c r="L38" s="74"/>
      <c r="M38" s="75">
        <v>18</v>
      </c>
    </row>
    <row r="39" spans="1:13" x14ac:dyDescent="0.25">
      <c r="A39" s="74">
        <v>38</v>
      </c>
      <c r="B39" s="6"/>
      <c r="C39" s="6"/>
      <c r="D39" s="6"/>
      <c r="E39" s="5"/>
      <c r="F39" s="19"/>
      <c r="G39" s="5"/>
      <c r="H39" s="19"/>
      <c r="I39" s="5"/>
      <c r="J39" s="19"/>
      <c r="K39" s="5"/>
      <c r="L39" s="74"/>
      <c r="M39" s="75">
        <v>16</v>
      </c>
    </row>
    <row r="40" spans="1:13" x14ac:dyDescent="0.25">
      <c r="A40" s="74">
        <v>39</v>
      </c>
      <c r="B40" s="6"/>
      <c r="C40" s="6"/>
      <c r="D40" s="6"/>
      <c r="E40" s="5"/>
      <c r="F40" s="19"/>
      <c r="G40" s="5"/>
      <c r="H40" s="19"/>
      <c r="I40" s="5"/>
      <c r="J40" s="19"/>
      <c r="K40" s="5"/>
      <c r="L40" s="74"/>
      <c r="M40" s="75">
        <v>14</v>
      </c>
    </row>
    <row r="41" spans="1:13" x14ac:dyDescent="0.25">
      <c r="A41" s="74">
        <v>40</v>
      </c>
      <c r="B41" s="6"/>
      <c r="C41" s="6"/>
      <c r="D41" s="6"/>
      <c r="E41" s="5"/>
      <c r="F41" s="19"/>
      <c r="G41" s="5"/>
      <c r="H41" s="19"/>
      <c r="I41" s="5"/>
      <c r="J41" s="19"/>
      <c r="K41" s="5"/>
      <c r="L41" s="74"/>
      <c r="M41" s="75">
        <v>12</v>
      </c>
    </row>
    <row r="42" spans="1:13" x14ac:dyDescent="0.25">
      <c r="A42" s="74">
        <v>41</v>
      </c>
      <c r="B42" s="6"/>
      <c r="C42" s="6"/>
      <c r="D42" s="6"/>
      <c r="E42" s="5"/>
      <c r="F42" s="19"/>
      <c r="G42" s="5"/>
      <c r="H42" s="19"/>
      <c r="I42" s="5"/>
      <c r="J42" s="19"/>
      <c r="K42" s="5"/>
      <c r="L42" s="74"/>
      <c r="M42" s="75">
        <v>10</v>
      </c>
    </row>
    <row r="43" spans="1:13" x14ac:dyDescent="0.25">
      <c r="A43" s="74">
        <v>42</v>
      </c>
      <c r="B43" s="6"/>
      <c r="C43" s="6"/>
      <c r="D43" s="6"/>
      <c r="E43" s="5"/>
      <c r="F43" s="19"/>
      <c r="G43" s="5"/>
      <c r="H43" s="19"/>
      <c r="I43" s="5"/>
      <c r="J43" s="19"/>
      <c r="K43" s="5"/>
      <c r="L43" s="74"/>
      <c r="M43" s="75">
        <v>9</v>
      </c>
    </row>
    <row r="44" spans="1:13" x14ac:dyDescent="0.25">
      <c r="A44" s="74">
        <v>43</v>
      </c>
      <c r="B44" s="6"/>
      <c r="C44" s="6"/>
      <c r="D44" s="6"/>
      <c r="E44" s="5"/>
      <c r="F44" s="19"/>
      <c r="G44" s="5"/>
      <c r="H44" s="19"/>
      <c r="I44" s="5"/>
      <c r="J44" s="19"/>
      <c r="K44" s="5"/>
      <c r="L44" s="74"/>
      <c r="M44" s="75">
        <v>8</v>
      </c>
    </row>
    <row r="45" spans="1:13" x14ac:dyDescent="0.25">
      <c r="A45" s="74">
        <v>44</v>
      </c>
      <c r="B45" s="6"/>
      <c r="C45" s="6"/>
      <c r="D45" s="6"/>
      <c r="E45" s="5"/>
      <c r="F45" s="19"/>
      <c r="G45" s="5"/>
      <c r="H45" s="19"/>
      <c r="I45" s="5"/>
      <c r="J45" s="19"/>
      <c r="K45" s="5"/>
      <c r="L45" s="74"/>
      <c r="M45" s="75">
        <v>7</v>
      </c>
    </row>
    <row r="46" spans="1:13" x14ac:dyDescent="0.25">
      <c r="A46" s="74">
        <v>45</v>
      </c>
      <c r="B46" s="6"/>
      <c r="C46" s="6"/>
      <c r="D46" s="6"/>
      <c r="E46" s="5"/>
      <c r="F46" s="19"/>
      <c r="G46" s="5"/>
      <c r="H46" s="19"/>
      <c r="I46" s="5"/>
      <c r="J46" s="19"/>
      <c r="K46" s="5"/>
      <c r="L46" s="74"/>
      <c r="M46" s="75">
        <v>6</v>
      </c>
    </row>
    <row r="47" spans="1:13" x14ac:dyDescent="0.25">
      <c r="A47" s="74">
        <v>46</v>
      </c>
      <c r="B47" s="6"/>
      <c r="C47" s="6"/>
      <c r="D47" s="6"/>
      <c r="E47" s="5"/>
      <c r="F47" s="19"/>
      <c r="G47" s="5"/>
      <c r="H47" s="19"/>
      <c r="I47" s="5"/>
      <c r="J47" s="19"/>
      <c r="K47" s="5"/>
      <c r="L47" s="74"/>
      <c r="M47" s="75">
        <v>5</v>
      </c>
    </row>
    <row r="48" spans="1:13" x14ac:dyDescent="0.25">
      <c r="A48" s="74">
        <v>47</v>
      </c>
      <c r="B48" s="6"/>
      <c r="C48" s="6"/>
      <c r="D48" s="6"/>
      <c r="E48" s="5"/>
      <c r="F48" s="19"/>
      <c r="G48" s="5"/>
      <c r="H48" s="19"/>
      <c r="I48" s="5"/>
      <c r="J48" s="19"/>
      <c r="K48" s="5"/>
      <c r="L48" s="74"/>
      <c r="M48" s="75">
        <v>4</v>
      </c>
    </row>
    <row r="49" spans="1:13" x14ac:dyDescent="0.25">
      <c r="A49" s="74">
        <v>48</v>
      </c>
      <c r="B49" s="6"/>
      <c r="C49" s="6"/>
      <c r="D49" s="6"/>
      <c r="E49" s="5"/>
      <c r="F49" s="19"/>
      <c r="G49" s="5"/>
      <c r="H49" s="19"/>
      <c r="I49" s="5"/>
      <c r="J49" s="19"/>
      <c r="K49" s="5"/>
      <c r="L49" s="74"/>
      <c r="M49" s="75">
        <v>3</v>
      </c>
    </row>
    <row r="50" spans="1:13" x14ac:dyDescent="0.25">
      <c r="A50" s="74">
        <v>49</v>
      </c>
      <c r="B50" s="6"/>
      <c r="C50" s="6"/>
      <c r="D50" s="6"/>
      <c r="E50" s="5"/>
      <c r="F50" s="19"/>
      <c r="G50" s="5"/>
      <c r="H50" s="19"/>
      <c r="I50" s="5"/>
      <c r="J50" s="19"/>
      <c r="K50" s="5"/>
      <c r="L50" s="74"/>
      <c r="M50" s="75">
        <v>2</v>
      </c>
    </row>
    <row r="51" spans="1:13" x14ac:dyDescent="0.25">
      <c r="A51" s="74">
        <v>50</v>
      </c>
      <c r="B51" s="6"/>
      <c r="C51" s="6"/>
      <c r="D51" s="6"/>
      <c r="E51" s="5"/>
      <c r="F51" s="19"/>
      <c r="G51" s="5"/>
      <c r="H51" s="19"/>
      <c r="I51" s="5"/>
      <c r="J51" s="19"/>
      <c r="K51" s="5"/>
      <c r="L51" s="74"/>
      <c r="M51" s="75">
        <v>1</v>
      </c>
    </row>
    <row r="52" spans="1:13" x14ac:dyDescent="0.25">
      <c r="A52" s="74">
        <v>51</v>
      </c>
      <c r="B52" s="6"/>
      <c r="C52" s="6"/>
      <c r="D52" s="6"/>
      <c r="E52" s="5"/>
      <c r="F52" s="19"/>
      <c r="G52" s="5"/>
      <c r="H52" s="19"/>
      <c r="I52" s="5"/>
      <c r="J52" s="19"/>
      <c r="K52" s="5"/>
      <c r="L52" s="74"/>
      <c r="M52" s="75">
        <v>0</v>
      </c>
    </row>
    <row r="53" spans="1:13" x14ac:dyDescent="0.25">
      <c r="A53" s="74">
        <v>52</v>
      </c>
      <c r="B53" s="6"/>
      <c r="C53" s="6"/>
      <c r="D53" s="6"/>
      <c r="E53" s="5"/>
      <c r="F53" s="19"/>
      <c r="G53" s="5"/>
      <c r="H53" s="19"/>
      <c r="I53" s="5"/>
      <c r="J53" s="19"/>
      <c r="K53" s="5"/>
      <c r="L53" s="74"/>
      <c r="M53" s="75">
        <v>0</v>
      </c>
    </row>
    <row r="54" spans="1:13" x14ac:dyDescent="0.25">
      <c r="A54" s="74">
        <v>53</v>
      </c>
      <c r="B54" s="6"/>
      <c r="C54" s="6"/>
      <c r="D54" s="6"/>
      <c r="E54" s="5"/>
      <c r="F54" s="19"/>
      <c r="G54" s="5"/>
      <c r="H54" s="19"/>
      <c r="I54" s="5"/>
      <c r="J54" s="19"/>
      <c r="K54" s="5"/>
      <c r="L54" s="74"/>
      <c r="M54" s="75">
        <v>0</v>
      </c>
    </row>
    <row r="55" spans="1:13" x14ac:dyDescent="0.25">
      <c r="A55" s="74">
        <v>54</v>
      </c>
      <c r="B55" s="6"/>
      <c r="C55" s="6"/>
      <c r="D55" s="6"/>
      <c r="E55" s="5"/>
      <c r="F55" s="19"/>
      <c r="G55" s="5"/>
      <c r="H55" s="19"/>
      <c r="I55" s="5"/>
      <c r="J55" s="19"/>
      <c r="K55" s="5"/>
      <c r="L55" s="74"/>
      <c r="M55" s="75">
        <v>0</v>
      </c>
    </row>
    <row r="56" spans="1:13" x14ac:dyDescent="0.25">
      <c r="A56" s="74">
        <v>55</v>
      </c>
      <c r="B56" s="6"/>
      <c r="C56" s="6"/>
      <c r="D56" s="6"/>
      <c r="E56" s="5"/>
      <c r="F56" s="19"/>
      <c r="G56" s="5"/>
      <c r="H56" s="19"/>
      <c r="I56" s="5"/>
      <c r="J56" s="19"/>
      <c r="K56" s="5"/>
      <c r="L56" s="74"/>
      <c r="M56" s="75">
        <v>0</v>
      </c>
    </row>
    <row r="57" spans="1:13" x14ac:dyDescent="0.25">
      <c r="A57" s="74">
        <v>56</v>
      </c>
      <c r="B57" s="6"/>
      <c r="C57" s="6"/>
      <c r="D57" s="6"/>
      <c r="E57" s="5"/>
      <c r="F57" s="19"/>
      <c r="G57" s="5"/>
      <c r="H57" s="19"/>
      <c r="I57" s="5"/>
      <c r="J57" s="19"/>
      <c r="K57" s="5"/>
      <c r="L57" s="74"/>
      <c r="M57" s="75">
        <v>0</v>
      </c>
    </row>
    <row r="58" spans="1:13" x14ac:dyDescent="0.25">
      <c r="A58" s="74">
        <v>57</v>
      </c>
      <c r="B58" s="6"/>
      <c r="C58" s="6"/>
      <c r="D58" s="6"/>
      <c r="E58" s="5"/>
      <c r="F58" s="19"/>
      <c r="G58" s="5"/>
      <c r="H58" s="19"/>
      <c r="I58" s="5"/>
      <c r="J58" s="19"/>
      <c r="K58" s="5"/>
      <c r="L58" s="74"/>
      <c r="M58" s="75">
        <v>0</v>
      </c>
    </row>
    <row r="59" spans="1:13" x14ac:dyDescent="0.25">
      <c r="A59" s="74">
        <v>58</v>
      </c>
      <c r="B59" s="6"/>
      <c r="C59" s="6"/>
      <c r="D59" s="6"/>
      <c r="E59" s="5"/>
      <c r="F59" s="19"/>
      <c r="G59" s="5"/>
      <c r="H59" s="19"/>
      <c r="I59" s="5"/>
      <c r="J59" s="19"/>
      <c r="K59" s="5"/>
      <c r="L59" s="74"/>
      <c r="M59" s="75">
        <v>0</v>
      </c>
    </row>
    <row r="60" spans="1:13" x14ac:dyDescent="0.25">
      <c r="A60" s="74">
        <v>59</v>
      </c>
      <c r="B60" s="6"/>
      <c r="C60" s="6"/>
      <c r="D60" s="6"/>
      <c r="E60" s="5"/>
      <c r="F60" s="19"/>
      <c r="G60" s="5"/>
      <c r="H60" s="19"/>
      <c r="I60" s="5"/>
      <c r="J60" s="19"/>
      <c r="K60" s="5"/>
      <c r="L60" s="74"/>
      <c r="M60" s="75">
        <v>0</v>
      </c>
    </row>
    <row r="61" spans="1:13" x14ac:dyDescent="0.25">
      <c r="A61" s="74">
        <v>60</v>
      </c>
      <c r="B61" s="6"/>
      <c r="C61" s="6"/>
      <c r="D61" s="6"/>
      <c r="E61" s="5"/>
      <c r="F61" s="19"/>
      <c r="G61" s="5"/>
      <c r="H61" s="19"/>
      <c r="I61" s="5"/>
      <c r="J61" s="19"/>
      <c r="K61" s="5"/>
      <c r="L61" s="74"/>
      <c r="M61" s="75">
        <v>0</v>
      </c>
    </row>
    <row r="62" spans="1:13" x14ac:dyDescent="0.25">
      <c r="A62" s="74">
        <v>61</v>
      </c>
      <c r="B62" s="6"/>
      <c r="C62" s="6"/>
      <c r="D62" s="6"/>
      <c r="E62" s="5"/>
      <c r="F62" s="19"/>
      <c r="G62" s="5"/>
      <c r="H62" s="19"/>
      <c r="I62" s="5"/>
      <c r="J62" s="19"/>
      <c r="K62" s="5"/>
      <c r="L62" s="74"/>
      <c r="M62" s="75">
        <v>0</v>
      </c>
    </row>
    <row r="63" spans="1:13" x14ac:dyDescent="0.25">
      <c r="A63" s="74">
        <v>62</v>
      </c>
      <c r="B63" s="6"/>
      <c r="C63" s="6"/>
      <c r="D63" s="6"/>
      <c r="E63" s="5"/>
      <c r="F63" s="19"/>
      <c r="G63" s="5"/>
      <c r="H63" s="19"/>
      <c r="I63" s="5"/>
      <c r="J63" s="19"/>
      <c r="K63" s="5"/>
      <c r="L63" s="74"/>
      <c r="M63" s="75">
        <v>0</v>
      </c>
    </row>
    <row r="64" spans="1:13" x14ac:dyDescent="0.25">
      <c r="A64" s="74">
        <v>63</v>
      </c>
      <c r="B64" s="6"/>
      <c r="C64" s="6"/>
      <c r="D64" s="6"/>
      <c r="E64" s="5"/>
      <c r="F64" s="19"/>
      <c r="G64" s="5"/>
      <c r="H64" s="19"/>
      <c r="I64" s="5"/>
      <c r="J64" s="19"/>
      <c r="K64" s="5"/>
      <c r="L64" s="74"/>
      <c r="M64" s="75">
        <v>0</v>
      </c>
    </row>
    <row r="65" spans="1:13" x14ac:dyDescent="0.25">
      <c r="A65" s="74">
        <v>64</v>
      </c>
      <c r="B65" s="6"/>
      <c r="C65" s="6"/>
      <c r="D65" s="6"/>
      <c r="E65" s="5"/>
      <c r="F65" s="19"/>
      <c r="G65" s="5"/>
      <c r="H65" s="19"/>
      <c r="I65" s="5"/>
      <c r="J65" s="19"/>
      <c r="K65" s="5"/>
      <c r="L65" s="74"/>
      <c r="M65" s="75">
        <v>0</v>
      </c>
    </row>
    <row r="66" spans="1:13" x14ac:dyDescent="0.25">
      <c r="A66" s="74">
        <v>65</v>
      </c>
      <c r="B66" s="6"/>
      <c r="C66" s="6"/>
      <c r="D66" s="6"/>
      <c r="E66" s="5"/>
      <c r="F66" s="19"/>
      <c r="G66" s="5"/>
      <c r="H66" s="19"/>
      <c r="I66" s="5"/>
      <c r="J66" s="19"/>
      <c r="K66" s="5"/>
      <c r="L66" s="74"/>
      <c r="M66" s="75">
        <v>0</v>
      </c>
    </row>
    <row r="67" spans="1:13" x14ac:dyDescent="0.25">
      <c r="A67" s="74">
        <v>66</v>
      </c>
      <c r="B67" s="6"/>
      <c r="C67" s="6"/>
      <c r="D67" s="6"/>
      <c r="E67" s="5"/>
      <c r="F67" s="19"/>
      <c r="G67" s="5"/>
      <c r="H67" s="19"/>
      <c r="I67" s="5"/>
      <c r="J67" s="19"/>
      <c r="K67" s="5"/>
      <c r="L67" s="74"/>
      <c r="M67" s="75">
        <v>0</v>
      </c>
    </row>
    <row r="68" spans="1:13" x14ac:dyDescent="0.25">
      <c r="A68" s="74">
        <v>67</v>
      </c>
      <c r="B68" s="6"/>
      <c r="C68" s="6"/>
      <c r="D68" s="6"/>
      <c r="E68" s="5"/>
      <c r="F68" s="19"/>
      <c r="G68" s="5"/>
      <c r="H68" s="19"/>
      <c r="I68" s="5"/>
      <c r="J68" s="19"/>
      <c r="K68" s="5"/>
      <c r="L68" s="74"/>
      <c r="M68" s="75">
        <v>0</v>
      </c>
    </row>
    <row r="69" spans="1:13" x14ac:dyDescent="0.25">
      <c r="A69" s="74">
        <v>68</v>
      </c>
      <c r="B69" s="6"/>
      <c r="C69" s="6"/>
      <c r="D69" s="6"/>
      <c r="E69" s="5"/>
      <c r="F69" s="19"/>
      <c r="G69" s="5"/>
      <c r="H69" s="19"/>
      <c r="I69" s="5"/>
      <c r="J69" s="19"/>
      <c r="K69" s="5"/>
      <c r="L69" s="74"/>
      <c r="M69" s="75">
        <v>0</v>
      </c>
    </row>
    <row r="70" spans="1:13" x14ac:dyDescent="0.25">
      <c r="A70" s="74">
        <v>69</v>
      </c>
      <c r="B70" s="6"/>
      <c r="C70" s="6"/>
      <c r="D70" s="6"/>
      <c r="E70" s="5"/>
      <c r="F70" s="19"/>
      <c r="G70" s="5"/>
      <c r="H70" s="19"/>
      <c r="I70" s="5"/>
      <c r="J70" s="19"/>
      <c r="K70" s="5"/>
      <c r="L70" s="74"/>
      <c r="M70" s="75">
        <v>0</v>
      </c>
    </row>
    <row r="71" spans="1:13" x14ac:dyDescent="0.25">
      <c r="A71" s="74">
        <v>70</v>
      </c>
      <c r="B71" s="6"/>
      <c r="C71" s="6"/>
      <c r="D71" s="6"/>
      <c r="E71" s="5"/>
      <c r="F71" s="19"/>
      <c r="G71" s="5"/>
      <c r="H71" s="19"/>
      <c r="I71" s="5"/>
      <c r="J71" s="19"/>
      <c r="K71" s="5"/>
      <c r="L71" s="74"/>
      <c r="M71" s="75">
        <v>0</v>
      </c>
    </row>
    <row r="72" spans="1:13" x14ac:dyDescent="0.25">
      <c r="A72" s="74">
        <v>71</v>
      </c>
      <c r="B72" s="6"/>
      <c r="C72" s="6"/>
      <c r="D72" s="6"/>
      <c r="E72" s="5"/>
      <c r="F72" s="19"/>
      <c r="G72" s="5"/>
      <c r="H72" s="19"/>
      <c r="I72" s="5"/>
      <c r="J72" s="19"/>
      <c r="K72" s="5"/>
      <c r="L72" s="74"/>
      <c r="M72" s="75">
        <v>0</v>
      </c>
    </row>
    <row r="73" spans="1:13" x14ac:dyDescent="0.25">
      <c r="A73" s="74">
        <v>72</v>
      </c>
      <c r="B73" s="6"/>
      <c r="C73" s="6"/>
      <c r="D73" s="6"/>
      <c r="E73" s="5"/>
      <c r="F73" s="19"/>
      <c r="G73" s="5"/>
      <c r="H73" s="19"/>
      <c r="I73" s="5"/>
      <c r="J73" s="19"/>
      <c r="K73" s="5"/>
      <c r="L73" s="74"/>
      <c r="M73" s="75">
        <v>0</v>
      </c>
    </row>
    <row r="74" spans="1:13" x14ac:dyDescent="0.25">
      <c r="A74" s="74">
        <v>73</v>
      </c>
      <c r="B74" s="6"/>
      <c r="C74" s="6"/>
      <c r="D74" s="6"/>
      <c r="E74" s="5"/>
      <c r="F74" s="19"/>
      <c r="G74" s="5"/>
      <c r="H74" s="19"/>
      <c r="I74" s="5"/>
      <c r="J74" s="19"/>
      <c r="K74" s="5"/>
      <c r="L74" s="74"/>
      <c r="M74" s="75">
        <v>0</v>
      </c>
    </row>
    <row r="75" spans="1:13" x14ac:dyDescent="0.25">
      <c r="A75" s="74">
        <v>74</v>
      </c>
      <c r="B75" s="6"/>
      <c r="C75" s="6"/>
      <c r="D75" s="6"/>
      <c r="E75" s="5"/>
      <c r="F75" s="19"/>
      <c r="G75" s="5"/>
      <c r="H75" s="19"/>
      <c r="I75" s="5"/>
      <c r="J75" s="19"/>
      <c r="K75" s="5"/>
      <c r="L75" s="74"/>
      <c r="M75" s="75">
        <v>0</v>
      </c>
    </row>
    <row r="76" spans="1:13" x14ac:dyDescent="0.25">
      <c r="A76" s="74">
        <v>75</v>
      </c>
      <c r="B76" s="6"/>
      <c r="C76" s="6"/>
      <c r="D76" s="6"/>
      <c r="E76" s="5"/>
      <c r="F76" s="19"/>
      <c r="G76" s="5"/>
      <c r="H76" s="19"/>
      <c r="I76" s="5"/>
      <c r="J76" s="19"/>
      <c r="K76" s="5"/>
      <c r="L76" s="74"/>
      <c r="M76" s="75">
        <v>0</v>
      </c>
    </row>
    <row r="77" spans="1:13" x14ac:dyDescent="0.25">
      <c r="A77" s="74">
        <v>76</v>
      </c>
      <c r="B77" s="6"/>
      <c r="C77" s="6"/>
      <c r="D77" s="6"/>
      <c r="E77" s="5"/>
      <c r="F77" s="19"/>
      <c r="G77" s="5"/>
      <c r="H77" s="19"/>
      <c r="I77" s="5"/>
      <c r="J77" s="19"/>
      <c r="K77" s="5"/>
      <c r="L77" s="74"/>
      <c r="M77" s="75">
        <v>0</v>
      </c>
    </row>
    <row r="78" spans="1:13" x14ac:dyDescent="0.25">
      <c r="A78" s="74">
        <v>77</v>
      </c>
      <c r="B78" s="6"/>
      <c r="C78" s="6"/>
      <c r="D78" s="6"/>
      <c r="E78" s="5"/>
      <c r="F78" s="19"/>
      <c r="G78" s="5"/>
      <c r="H78" s="19"/>
      <c r="I78" s="5"/>
      <c r="J78" s="19"/>
      <c r="K78" s="5"/>
      <c r="L78" s="74"/>
      <c r="M78" s="75">
        <v>0</v>
      </c>
    </row>
    <row r="79" spans="1:13" x14ac:dyDescent="0.25">
      <c r="A79" s="74">
        <v>78</v>
      </c>
      <c r="B79" s="6"/>
      <c r="C79" s="6"/>
      <c r="D79" s="6"/>
      <c r="E79" s="5"/>
      <c r="F79" s="19"/>
      <c r="G79" s="5"/>
      <c r="H79" s="19"/>
      <c r="I79" s="5"/>
      <c r="J79" s="19"/>
      <c r="K79" s="5"/>
      <c r="L79" s="74"/>
      <c r="M79" s="75">
        <v>0</v>
      </c>
    </row>
    <row r="80" spans="1:13" x14ac:dyDescent="0.25">
      <c r="A80" s="74">
        <v>79</v>
      </c>
      <c r="B80" s="6"/>
      <c r="C80" s="6"/>
      <c r="D80" s="6"/>
      <c r="E80" s="5"/>
      <c r="F80" s="19"/>
      <c r="G80" s="5"/>
      <c r="H80" s="19"/>
      <c r="I80" s="5"/>
      <c r="J80" s="19"/>
      <c r="K80" s="5"/>
      <c r="L80" s="74"/>
      <c r="M80" s="75">
        <v>0</v>
      </c>
    </row>
    <row r="81" spans="1:13" x14ac:dyDescent="0.25">
      <c r="A81" s="74">
        <v>80</v>
      </c>
      <c r="B81" s="6"/>
      <c r="C81" s="6"/>
      <c r="D81" s="6"/>
      <c r="E81" s="5"/>
      <c r="F81" s="19"/>
      <c r="G81" s="5"/>
      <c r="H81" s="19"/>
      <c r="I81" s="5"/>
      <c r="J81" s="19"/>
      <c r="K81" s="5"/>
      <c r="L81" s="74"/>
      <c r="M81" s="75">
        <v>0</v>
      </c>
    </row>
    <row r="82" spans="1:13" x14ac:dyDescent="0.25">
      <c r="A82" s="74">
        <v>81</v>
      </c>
      <c r="B82" s="6"/>
      <c r="C82" s="6"/>
      <c r="D82" s="6"/>
      <c r="E82" s="5"/>
      <c r="F82" s="19"/>
      <c r="G82" s="5"/>
      <c r="H82" s="19"/>
      <c r="I82" s="5"/>
      <c r="J82" s="19"/>
      <c r="K82" s="5"/>
      <c r="L82" s="74"/>
      <c r="M82" s="75">
        <v>0</v>
      </c>
    </row>
    <row r="83" spans="1:13" x14ac:dyDescent="0.25">
      <c r="A83" s="74">
        <v>82</v>
      </c>
      <c r="B83" s="6"/>
      <c r="C83" s="6"/>
      <c r="D83" s="6"/>
      <c r="E83" s="5"/>
      <c r="F83" s="19"/>
      <c r="G83" s="5"/>
      <c r="H83" s="19"/>
      <c r="I83" s="5"/>
      <c r="J83" s="19"/>
      <c r="K83" s="5"/>
      <c r="L83" s="74"/>
      <c r="M83" s="75">
        <v>0</v>
      </c>
    </row>
    <row r="84" spans="1:13" x14ac:dyDescent="0.25">
      <c r="A84" s="74">
        <v>83</v>
      </c>
      <c r="B84" s="6"/>
      <c r="C84" s="6"/>
      <c r="D84" s="6"/>
      <c r="E84" s="5"/>
      <c r="F84" s="19"/>
      <c r="G84" s="5"/>
      <c r="H84" s="19"/>
      <c r="I84" s="5"/>
      <c r="J84" s="19"/>
      <c r="K84" s="5"/>
      <c r="L84" s="74"/>
      <c r="M84" s="75">
        <v>0</v>
      </c>
    </row>
    <row r="85" spans="1:13" x14ac:dyDescent="0.25">
      <c r="A85" s="74">
        <v>84</v>
      </c>
      <c r="B85" s="6"/>
      <c r="C85" s="6"/>
      <c r="D85" s="6"/>
      <c r="E85" s="5"/>
      <c r="F85" s="19"/>
      <c r="G85" s="5"/>
      <c r="H85" s="19"/>
      <c r="I85" s="5"/>
      <c r="J85" s="19"/>
      <c r="K85" s="5"/>
      <c r="L85" s="74"/>
      <c r="M85" s="75">
        <v>0</v>
      </c>
    </row>
    <row r="86" spans="1:13" x14ac:dyDescent="0.25">
      <c r="A86" s="74">
        <v>85</v>
      </c>
      <c r="B86" s="6"/>
      <c r="C86" s="6"/>
      <c r="D86" s="6"/>
      <c r="E86" s="5"/>
      <c r="F86" s="19"/>
      <c r="G86" s="5"/>
      <c r="H86" s="19"/>
      <c r="I86" s="5"/>
      <c r="J86" s="19"/>
      <c r="K86" s="5"/>
      <c r="L86" s="74"/>
      <c r="M86" s="75">
        <v>0</v>
      </c>
    </row>
    <row r="87" spans="1:13" x14ac:dyDescent="0.25">
      <c r="A87" s="74">
        <v>86</v>
      </c>
      <c r="B87" s="6"/>
      <c r="C87" s="6"/>
      <c r="D87" s="6"/>
      <c r="E87" s="5"/>
      <c r="F87" s="19"/>
      <c r="G87" s="5"/>
      <c r="H87" s="19"/>
      <c r="I87" s="5"/>
      <c r="J87" s="19"/>
      <c r="K87" s="5"/>
      <c r="L87" s="74"/>
      <c r="M87" s="75">
        <v>0</v>
      </c>
    </row>
    <row r="88" spans="1:13" x14ac:dyDescent="0.25">
      <c r="A88" s="74">
        <v>87</v>
      </c>
      <c r="B88" s="6"/>
      <c r="C88" s="6"/>
      <c r="D88" s="6"/>
      <c r="E88" s="5"/>
      <c r="F88" s="19"/>
      <c r="G88" s="5"/>
      <c r="H88" s="19"/>
      <c r="I88" s="5"/>
      <c r="J88" s="19"/>
      <c r="K88" s="5"/>
      <c r="L88" s="74"/>
      <c r="M88" s="75">
        <v>0</v>
      </c>
    </row>
    <row r="89" spans="1:13" x14ac:dyDescent="0.25">
      <c r="A89" s="74">
        <v>88</v>
      </c>
      <c r="B89" s="6"/>
      <c r="C89" s="6"/>
      <c r="D89" s="6"/>
      <c r="E89" s="5"/>
      <c r="F89" s="19"/>
      <c r="G89" s="5"/>
      <c r="H89" s="19"/>
      <c r="I89" s="5"/>
      <c r="J89" s="19"/>
      <c r="K89" s="5"/>
      <c r="L89" s="74"/>
      <c r="M89" s="75">
        <v>0</v>
      </c>
    </row>
    <row r="90" spans="1:13" x14ac:dyDescent="0.25">
      <c r="A90" s="74">
        <v>89</v>
      </c>
      <c r="B90" s="6"/>
      <c r="C90" s="6"/>
      <c r="D90" s="6"/>
      <c r="E90" s="5"/>
      <c r="F90" s="19"/>
      <c r="G90" s="5"/>
      <c r="H90" s="19"/>
      <c r="I90" s="5"/>
      <c r="J90" s="19"/>
      <c r="K90" s="5"/>
      <c r="L90" s="74"/>
      <c r="M90" s="75">
        <v>0</v>
      </c>
    </row>
    <row r="91" spans="1:13" x14ac:dyDescent="0.25">
      <c r="A91" s="74">
        <v>90</v>
      </c>
      <c r="B91" s="6"/>
      <c r="C91" s="6"/>
      <c r="D91" s="6"/>
      <c r="E91" s="5"/>
      <c r="F91" s="19"/>
      <c r="G91" s="5"/>
      <c r="H91" s="19"/>
      <c r="I91" s="5"/>
      <c r="J91" s="19"/>
      <c r="K91" s="5"/>
      <c r="L91" s="74"/>
      <c r="M91" s="75">
        <v>0</v>
      </c>
    </row>
    <row r="92" spans="1:13" x14ac:dyDescent="0.25">
      <c r="A92" s="74">
        <v>91</v>
      </c>
      <c r="B92" s="6"/>
      <c r="C92" s="6"/>
      <c r="D92" s="6"/>
      <c r="E92" s="5"/>
      <c r="F92" s="19"/>
      <c r="G92" s="5"/>
      <c r="H92" s="19"/>
      <c r="I92" s="5"/>
      <c r="J92" s="19"/>
      <c r="K92" s="5"/>
      <c r="L92" s="74"/>
      <c r="M92" s="75">
        <v>0</v>
      </c>
    </row>
    <row r="93" spans="1:13" x14ac:dyDescent="0.25">
      <c r="A93" s="74">
        <v>92</v>
      </c>
      <c r="B93" s="6"/>
      <c r="C93" s="6"/>
      <c r="D93" s="6"/>
      <c r="E93" s="5"/>
      <c r="F93" s="19"/>
      <c r="G93" s="5"/>
      <c r="H93" s="19"/>
      <c r="I93" s="5"/>
      <c r="J93" s="19"/>
      <c r="K93" s="5"/>
      <c r="L93" s="74"/>
      <c r="M93" s="75">
        <v>0</v>
      </c>
    </row>
    <row r="94" spans="1:13" x14ac:dyDescent="0.25">
      <c r="A94" s="74">
        <v>93</v>
      </c>
      <c r="B94" s="6"/>
      <c r="C94" s="6"/>
      <c r="D94" s="6"/>
      <c r="E94" s="5"/>
      <c r="F94" s="19"/>
      <c r="G94" s="5"/>
      <c r="H94" s="19"/>
      <c r="I94" s="5"/>
      <c r="J94" s="19"/>
      <c r="K94" s="5"/>
      <c r="L94" s="74"/>
      <c r="M94" s="75">
        <v>0</v>
      </c>
    </row>
    <row r="95" spans="1:13" x14ac:dyDescent="0.25">
      <c r="A95" s="74">
        <v>94</v>
      </c>
      <c r="B95" s="6"/>
      <c r="C95" s="6"/>
      <c r="D95" s="6"/>
      <c r="E95" s="5"/>
      <c r="F95" s="19"/>
      <c r="G95" s="5"/>
      <c r="H95" s="19"/>
      <c r="I95" s="5"/>
      <c r="J95" s="19"/>
      <c r="K95" s="5"/>
      <c r="L95" s="74"/>
      <c r="M95" s="75">
        <v>0</v>
      </c>
    </row>
    <row r="96" spans="1:13" x14ac:dyDescent="0.25">
      <c r="A96" s="74">
        <v>95</v>
      </c>
      <c r="B96" s="6"/>
      <c r="C96" s="6"/>
      <c r="D96" s="6"/>
      <c r="E96" s="5"/>
      <c r="F96" s="19"/>
      <c r="G96" s="5"/>
      <c r="H96" s="19"/>
      <c r="I96" s="5"/>
      <c r="J96" s="19"/>
      <c r="K96" s="5"/>
      <c r="L96" s="74"/>
      <c r="M96" s="75">
        <v>0</v>
      </c>
    </row>
    <row r="97" spans="1:13" x14ac:dyDescent="0.25">
      <c r="A97" s="74">
        <v>96</v>
      </c>
      <c r="B97" s="6"/>
      <c r="C97" s="6"/>
      <c r="D97" s="6"/>
      <c r="E97" s="5"/>
      <c r="F97" s="19"/>
      <c r="G97" s="5"/>
      <c r="H97" s="19"/>
      <c r="I97" s="5"/>
      <c r="J97" s="19"/>
      <c r="K97" s="5"/>
      <c r="L97" s="74"/>
      <c r="M97" s="75">
        <v>0</v>
      </c>
    </row>
    <row r="98" spans="1:13" x14ac:dyDescent="0.25">
      <c r="A98" s="74">
        <v>97</v>
      </c>
      <c r="B98" s="6"/>
      <c r="C98" s="6"/>
      <c r="D98" s="6"/>
      <c r="E98" s="5"/>
      <c r="F98" s="19"/>
      <c r="G98" s="5"/>
      <c r="H98" s="19"/>
      <c r="I98" s="5"/>
      <c r="J98" s="19"/>
      <c r="K98" s="5"/>
      <c r="L98" s="74"/>
      <c r="M98" s="75">
        <v>0</v>
      </c>
    </row>
    <row r="99" spans="1:13" x14ac:dyDescent="0.25">
      <c r="A99" s="74">
        <v>98</v>
      </c>
      <c r="B99" s="6"/>
      <c r="C99" s="6"/>
      <c r="D99" s="6"/>
      <c r="E99" s="5"/>
      <c r="F99" s="19"/>
      <c r="G99" s="5"/>
      <c r="H99" s="19"/>
      <c r="I99" s="5"/>
      <c r="J99" s="19"/>
      <c r="K99" s="5"/>
      <c r="L99" s="74"/>
      <c r="M99" s="75">
        <v>0</v>
      </c>
    </row>
    <row r="100" spans="1:13" x14ac:dyDescent="0.25">
      <c r="A100" s="74">
        <v>99</v>
      </c>
      <c r="B100" s="6"/>
      <c r="C100" s="6"/>
      <c r="D100" s="6"/>
      <c r="E100" s="5"/>
      <c r="F100" s="19"/>
      <c r="G100" s="5"/>
      <c r="H100" s="19"/>
      <c r="I100" s="5"/>
      <c r="J100" s="19"/>
      <c r="K100" s="5"/>
      <c r="L100" s="74"/>
      <c r="M100" s="75">
        <v>0</v>
      </c>
    </row>
    <row r="101" spans="1:13" x14ac:dyDescent="0.25">
      <c r="A101" s="74">
        <v>100</v>
      </c>
      <c r="B101" s="6"/>
      <c r="C101" s="6"/>
      <c r="D101" s="6"/>
      <c r="E101" s="5"/>
      <c r="F101" s="19"/>
      <c r="G101" s="5"/>
      <c r="H101" s="19"/>
      <c r="I101" s="5"/>
      <c r="J101" s="19"/>
      <c r="K101" s="5"/>
      <c r="L101" s="74"/>
      <c r="M101" s="75">
        <v>0</v>
      </c>
    </row>
    <row r="102" spans="1:13" x14ac:dyDescent="0.25">
      <c r="A102" s="74">
        <v>101</v>
      </c>
      <c r="B102" s="6"/>
      <c r="C102" s="6"/>
      <c r="D102" s="6"/>
      <c r="E102" s="5"/>
      <c r="F102" s="19"/>
      <c r="G102" s="5"/>
      <c r="H102" s="19"/>
      <c r="I102" s="5"/>
      <c r="J102" s="19"/>
      <c r="K102" s="5"/>
      <c r="L102" s="74"/>
      <c r="M102" s="75">
        <v>0</v>
      </c>
    </row>
    <row r="103" spans="1:13" x14ac:dyDescent="0.25">
      <c r="A103" s="74">
        <v>102</v>
      </c>
      <c r="B103" s="6"/>
      <c r="C103" s="6"/>
      <c r="D103" s="6"/>
      <c r="E103" s="5"/>
      <c r="F103" s="19"/>
      <c r="G103" s="5"/>
      <c r="H103" s="19"/>
      <c r="I103" s="5"/>
      <c r="J103" s="19"/>
      <c r="K103" s="5"/>
      <c r="L103" s="74"/>
      <c r="M103" s="75">
        <v>0</v>
      </c>
    </row>
    <row r="104" spans="1:13" x14ac:dyDescent="0.25">
      <c r="A104" s="74">
        <v>103</v>
      </c>
      <c r="B104" s="6"/>
      <c r="C104" s="6"/>
      <c r="D104" s="6"/>
      <c r="E104" s="5"/>
      <c r="F104" s="19"/>
      <c r="G104" s="5"/>
      <c r="H104" s="19"/>
      <c r="I104" s="5"/>
      <c r="J104" s="19"/>
      <c r="K104" s="5"/>
      <c r="L104" s="74"/>
      <c r="M104" s="75">
        <v>0</v>
      </c>
    </row>
    <row r="105" spans="1:13" x14ac:dyDescent="0.25">
      <c r="A105" s="74">
        <v>104</v>
      </c>
      <c r="B105" s="6"/>
      <c r="C105" s="6"/>
      <c r="D105" s="6"/>
      <c r="E105" s="5"/>
      <c r="F105" s="19"/>
      <c r="G105" s="5"/>
      <c r="H105" s="19"/>
      <c r="I105" s="5"/>
      <c r="J105" s="19"/>
      <c r="K105" s="5"/>
      <c r="L105" s="74"/>
      <c r="M105" s="75">
        <v>0</v>
      </c>
    </row>
    <row r="106" spans="1:13" x14ac:dyDescent="0.25">
      <c r="A106" s="74">
        <v>105</v>
      </c>
      <c r="B106" s="6"/>
      <c r="C106" s="6"/>
      <c r="D106" s="6"/>
      <c r="E106" s="5"/>
      <c r="F106" s="19"/>
      <c r="G106" s="5"/>
      <c r="H106" s="19"/>
      <c r="I106" s="5"/>
      <c r="J106" s="19"/>
      <c r="K106" s="5"/>
      <c r="L106" s="74"/>
      <c r="M106" s="75">
        <v>0</v>
      </c>
    </row>
    <row r="107" spans="1:13" x14ac:dyDescent="0.25">
      <c r="A107" s="74">
        <v>106</v>
      </c>
      <c r="B107" s="6"/>
      <c r="C107" s="6"/>
      <c r="D107" s="6"/>
      <c r="E107" s="5"/>
      <c r="F107" s="19"/>
      <c r="G107" s="5"/>
      <c r="H107" s="19"/>
      <c r="I107" s="5"/>
      <c r="J107" s="19"/>
      <c r="K107" s="5"/>
      <c r="L107" s="74"/>
      <c r="M107" s="75">
        <v>0</v>
      </c>
    </row>
    <row r="108" spans="1:13" x14ac:dyDescent="0.25">
      <c r="A108" s="74">
        <v>107</v>
      </c>
      <c r="B108" s="6"/>
      <c r="C108" s="6"/>
      <c r="D108" s="6"/>
      <c r="E108" s="5"/>
      <c r="F108" s="19"/>
      <c r="G108" s="5"/>
      <c r="H108" s="19"/>
      <c r="I108" s="5"/>
      <c r="J108" s="19"/>
      <c r="K108" s="5"/>
      <c r="L108" s="74"/>
      <c r="M108" s="75">
        <v>0</v>
      </c>
    </row>
    <row r="109" spans="1:13" x14ac:dyDescent="0.25">
      <c r="A109" s="74">
        <v>108</v>
      </c>
      <c r="B109" s="6"/>
      <c r="C109" s="6"/>
      <c r="D109" s="6"/>
      <c r="E109" s="5"/>
      <c r="F109" s="19"/>
      <c r="G109" s="5"/>
      <c r="H109" s="19"/>
      <c r="I109" s="5"/>
      <c r="J109" s="19"/>
      <c r="K109" s="5"/>
      <c r="L109" s="74"/>
      <c r="M109" s="75">
        <v>0</v>
      </c>
    </row>
    <row r="110" spans="1:13" x14ac:dyDescent="0.25">
      <c r="A110" s="74">
        <v>109</v>
      </c>
      <c r="B110" s="6"/>
      <c r="C110" s="6"/>
      <c r="D110" s="6"/>
      <c r="E110" s="5"/>
      <c r="F110" s="19"/>
      <c r="G110" s="5"/>
      <c r="H110" s="19"/>
      <c r="I110" s="5"/>
      <c r="J110" s="19"/>
      <c r="K110" s="5"/>
      <c r="L110" s="74"/>
      <c r="M110" s="75">
        <v>0</v>
      </c>
    </row>
    <row r="111" spans="1:13" x14ac:dyDescent="0.25">
      <c r="A111" s="74">
        <v>110</v>
      </c>
      <c r="B111" s="6"/>
      <c r="C111" s="6"/>
      <c r="D111" s="6"/>
      <c r="E111" s="5"/>
      <c r="F111" s="19"/>
      <c r="G111" s="5"/>
      <c r="H111" s="19"/>
      <c r="I111" s="5"/>
      <c r="J111" s="19"/>
      <c r="K111" s="5"/>
      <c r="L111" s="74"/>
      <c r="M111" s="75">
        <v>0</v>
      </c>
    </row>
    <row r="112" spans="1:13" x14ac:dyDescent="0.25">
      <c r="A112" s="74">
        <v>111</v>
      </c>
      <c r="B112" s="6"/>
      <c r="C112" s="6"/>
      <c r="D112" s="6"/>
      <c r="E112" s="5"/>
      <c r="F112" s="19"/>
      <c r="G112" s="5"/>
      <c r="H112" s="19"/>
      <c r="I112" s="5"/>
      <c r="J112" s="19"/>
      <c r="K112" s="5"/>
      <c r="L112" s="74"/>
      <c r="M112" s="75">
        <v>0</v>
      </c>
    </row>
    <row r="113" spans="1:13" x14ac:dyDescent="0.25">
      <c r="A113" s="74">
        <v>112</v>
      </c>
      <c r="B113" s="6"/>
      <c r="C113" s="6"/>
      <c r="D113" s="6"/>
      <c r="E113" s="5"/>
      <c r="F113" s="19"/>
      <c r="G113" s="5"/>
      <c r="H113" s="19"/>
      <c r="I113" s="5"/>
      <c r="J113" s="19"/>
      <c r="K113" s="5"/>
      <c r="L113" s="74"/>
      <c r="M113" s="75">
        <v>0</v>
      </c>
    </row>
    <row r="114" spans="1:13" x14ac:dyDescent="0.25">
      <c r="A114" s="74">
        <v>113</v>
      </c>
      <c r="B114" s="6"/>
      <c r="C114" s="6"/>
      <c r="D114" s="6"/>
      <c r="E114" s="5"/>
      <c r="F114" s="19"/>
      <c r="G114" s="5"/>
      <c r="H114" s="19"/>
      <c r="I114" s="5"/>
      <c r="J114" s="19"/>
      <c r="K114" s="5"/>
      <c r="L114" s="74"/>
      <c r="M114" s="75">
        <v>0</v>
      </c>
    </row>
    <row r="115" spans="1:13" x14ac:dyDescent="0.25">
      <c r="A115" s="74">
        <v>114</v>
      </c>
      <c r="B115" s="6"/>
      <c r="C115" s="6"/>
      <c r="D115" s="6"/>
      <c r="E115" s="5"/>
      <c r="F115" s="19"/>
      <c r="G115" s="5"/>
      <c r="H115" s="19"/>
      <c r="I115" s="5"/>
      <c r="J115" s="19"/>
      <c r="K115" s="5"/>
      <c r="L115" s="74"/>
      <c r="M115" s="75">
        <v>0</v>
      </c>
    </row>
  </sheetData>
  <autoFilter ref="A1:N109" xr:uid="{00000000-0009-0000-0000-000004000000}"/>
  <conditionalFormatting sqref="F2:L109">
    <cfRule type="cellIs" dxfId="56" priority="4" operator="lessThan">
      <formula>0</formula>
    </cfRule>
  </conditionalFormatting>
  <conditionalFormatting sqref="F110:L115">
    <cfRule type="cellIs" dxfId="55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9.10.2021&amp;R&amp;12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>
    <tabColor rgb="FF00B050"/>
  </sheetPr>
  <dimension ref="A1:N86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1747</v>
      </c>
      <c r="C2" s="6" t="s">
        <v>258</v>
      </c>
      <c r="D2" s="6" t="s">
        <v>44</v>
      </c>
      <c r="E2" s="5">
        <v>17</v>
      </c>
      <c r="F2" s="19">
        <v>174</v>
      </c>
      <c r="G2" s="5">
        <v>2</v>
      </c>
      <c r="H2" s="19">
        <v>28</v>
      </c>
      <c r="I2" s="5">
        <v>20</v>
      </c>
      <c r="J2" s="19">
        <v>81</v>
      </c>
      <c r="K2" s="5">
        <v>174</v>
      </c>
      <c r="L2" s="74">
        <v>283</v>
      </c>
      <c r="M2" s="75">
        <v>223</v>
      </c>
      <c r="N2" s="17">
        <f>COUNT(B2:B100)</f>
        <v>85</v>
      </c>
    </row>
    <row r="3" spans="1:14" x14ac:dyDescent="0.25">
      <c r="A3" s="74">
        <v>2</v>
      </c>
      <c r="B3" s="6">
        <v>4875</v>
      </c>
      <c r="C3" s="6" t="s">
        <v>235</v>
      </c>
      <c r="D3" s="6" t="s">
        <v>27</v>
      </c>
      <c r="E3" s="5">
        <v>19</v>
      </c>
      <c r="F3" s="19">
        <v>64</v>
      </c>
      <c r="G3" s="5">
        <v>13</v>
      </c>
      <c r="H3" s="19">
        <v>89</v>
      </c>
      <c r="I3" s="5">
        <v>7</v>
      </c>
      <c r="J3" s="19">
        <v>35</v>
      </c>
      <c r="K3" s="5">
        <v>89</v>
      </c>
      <c r="L3" s="74">
        <v>188</v>
      </c>
      <c r="M3" s="75">
        <v>198</v>
      </c>
    </row>
    <row r="4" spans="1:14" x14ac:dyDescent="0.25">
      <c r="A4" s="74">
        <v>3</v>
      </c>
      <c r="B4" s="6">
        <v>984</v>
      </c>
      <c r="C4" s="6" t="s">
        <v>237</v>
      </c>
      <c r="D4" s="6" t="s">
        <v>22</v>
      </c>
      <c r="E4" s="5">
        <v>16</v>
      </c>
      <c r="F4" s="19">
        <v>93</v>
      </c>
      <c r="G4" s="5">
        <v>17</v>
      </c>
      <c r="H4" s="19">
        <v>68</v>
      </c>
      <c r="I4" s="5">
        <v>9</v>
      </c>
      <c r="J4" s="19">
        <v>15</v>
      </c>
      <c r="K4" s="5">
        <v>93</v>
      </c>
      <c r="L4" s="74">
        <v>176</v>
      </c>
      <c r="M4" s="75">
        <v>180</v>
      </c>
    </row>
    <row r="5" spans="1:14" x14ac:dyDescent="0.25">
      <c r="A5" s="74">
        <v>4</v>
      </c>
      <c r="B5" s="6">
        <v>1917</v>
      </c>
      <c r="C5" s="6" t="s">
        <v>297</v>
      </c>
      <c r="D5" s="6" t="s">
        <v>165</v>
      </c>
      <c r="E5" s="5">
        <v>21</v>
      </c>
      <c r="F5" s="19">
        <v>3</v>
      </c>
      <c r="G5" s="5">
        <v>9</v>
      </c>
      <c r="H5" s="19">
        <v>27</v>
      </c>
      <c r="I5" s="5">
        <v>19</v>
      </c>
      <c r="J5" s="19">
        <v>122</v>
      </c>
      <c r="K5" s="5">
        <v>122</v>
      </c>
      <c r="L5" s="74">
        <v>152</v>
      </c>
      <c r="M5" s="75">
        <v>168</v>
      </c>
    </row>
    <row r="6" spans="1:14" x14ac:dyDescent="0.25">
      <c r="A6" s="74">
        <v>5</v>
      </c>
      <c r="B6" s="6">
        <v>839</v>
      </c>
      <c r="C6" s="6" t="s">
        <v>206</v>
      </c>
      <c r="D6" s="6" t="s">
        <v>134</v>
      </c>
      <c r="E6" s="5">
        <v>7</v>
      </c>
      <c r="F6" s="19">
        <v>59</v>
      </c>
      <c r="G6" s="5">
        <v>12</v>
      </c>
      <c r="H6" s="19">
        <v>36</v>
      </c>
      <c r="I6" s="5">
        <v>11</v>
      </c>
      <c r="J6" s="19">
        <v>46</v>
      </c>
      <c r="K6" s="5">
        <v>59</v>
      </c>
      <c r="L6" s="74">
        <v>141</v>
      </c>
      <c r="M6" s="75">
        <v>156</v>
      </c>
    </row>
    <row r="7" spans="1:14" x14ac:dyDescent="0.25">
      <c r="A7" s="74">
        <v>6</v>
      </c>
      <c r="B7" s="6">
        <v>2680</v>
      </c>
      <c r="C7" s="6" t="s">
        <v>209</v>
      </c>
      <c r="D7" s="6" t="s">
        <v>163</v>
      </c>
      <c r="E7" s="5">
        <v>2</v>
      </c>
      <c r="F7" s="19">
        <v>24</v>
      </c>
      <c r="G7" s="5">
        <v>14</v>
      </c>
      <c r="H7" s="19">
        <v>30</v>
      </c>
      <c r="I7" s="5">
        <v>18</v>
      </c>
      <c r="J7" s="19">
        <v>70</v>
      </c>
      <c r="K7" s="5">
        <v>70</v>
      </c>
      <c r="L7" s="74">
        <v>124</v>
      </c>
      <c r="M7" s="75">
        <v>147</v>
      </c>
    </row>
    <row r="8" spans="1:14" x14ac:dyDescent="0.25">
      <c r="A8" s="74">
        <v>7</v>
      </c>
      <c r="B8" s="6">
        <v>2598</v>
      </c>
      <c r="C8" s="6" t="s">
        <v>238</v>
      </c>
      <c r="D8" s="6" t="s">
        <v>73</v>
      </c>
      <c r="E8" s="5">
        <v>1</v>
      </c>
      <c r="F8" s="19">
        <v>137</v>
      </c>
      <c r="G8" s="5">
        <v>3</v>
      </c>
      <c r="H8" s="19">
        <v>11</v>
      </c>
      <c r="I8" s="5">
        <v>14</v>
      </c>
      <c r="J8" s="19">
        <v>-25</v>
      </c>
      <c r="K8" s="5">
        <v>137</v>
      </c>
      <c r="L8" s="74">
        <v>123</v>
      </c>
      <c r="M8" s="75">
        <v>138</v>
      </c>
    </row>
    <row r="9" spans="1:14" x14ac:dyDescent="0.25">
      <c r="A9" s="74">
        <v>8</v>
      </c>
      <c r="B9" s="6">
        <v>1056</v>
      </c>
      <c r="C9" s="6" t="s">
        <v>179</v>
      </c>
      <c r="D9" s="6" t="s">
        <v>161</v>
      </c>
      <c r="E9" s="5">
        <v>13</v>
      </c>
      <c r="F9" s="19">
        <v>17</v>
      </c>
      <c r="G9" s="5">
        <v>21</v>
      </c>
      <c r="H9" s="19">
        <v>47</v>
      </c>
      <c r="I9" s="5">
        <v>3</v>
      </c>
      <c r="J9" s="19">
        <v>54</v>
      </c>
      <c r="K9" s="5">
        <v>54</v>
      </c>
      <c r="L9" s="74">
        <v>118</v>
      </c>
      <c r="M9" s="75">
        <v>131</v>
      </c>
    </row>
    <row r="10" spans="1:14" x14ac:dyDescent="0.25">
      <c r="A10" s="74">
        <v>9</v>
      </c>
      <c r="B10" s="6">
        <v>1306</v>
      </c>
      <c r="C10" s="6" t="s">
        <v>312</v>
      </c>
      <c r="D10" s="6" t="s">
        <v>15</v>
      </c>
      <c r="E10" s="5">
        <v>15</v>
      </c>
      <c r="F10" s="19">
        <v>14</v>
      </c>
      <c r="G10" s="5">
        <v>11</v>
      </c>
      <c r="H10" s="19">
        <v>117</v>
      </c>
      <c r="I10" s="5">
        <v>4</v>
      </c>
      <c r="J10" s="19">
        <v>-18</v>
      </c>
      <c r="K10" s="5">
        <v>117</v>
      </c>
      <c r="L10" s="74">
        <v>113</v>
      </c>
      <c r="M10" s="75">
        <v>124</v>
      </c>
    </row>
    <row r="11" spans="1:14" x14ac:dyDescent="0.25">
      <c r="A11" s="74">
        <v>10</v>
      </c>
      <c r="B11" s="6">
        <v>2658</v>
      </c>
      <c r="C11" s="6" t="s">
        <v>264</v>
      </c>
      <c r="D11" s="6" t="s">
        <v>53</v>
      </c>
      <c r="E11" s="5">
        <v>6</v>
      </c>
      <c r="F11" s="19">
        <v>64</v>
      </c>
      <c r="G11" s="5">
        <v>1</v>
      </c>
      <c r="H11" s="19">
        <v>57</v>
      </c>
      <c r="I11" s="5">
        <v>5</v>
      </c>
      <c r="J11" s="19">
        <v>-15</v>
      </c>
      <c r="K11" s="5">
        <v>64</v>
      </c>
      <c r="L11" s="74">
        <v>106</v>
      </c>
      <c r="M11" s="75">
        <v>117</v>
      </c>
    </row>
    <row r="12" spans="1:14" x14ac:dyDescent="0.25">
      <c r="A12" s="74">
        <v>11</v>
      </c>
      <c r="B12" s="6">
        <v>784</v>
      </c>
      <c r="C12" s="6" t="s">
        <v>230</v>
      </c>
      <c r="D12" s="6" t="s">
        <v>21</v>
      </c>
      <c r="E12" s="5">
        <v>8</v>
      </c>
      <c r="F12" s="19">
        <v>-6</v>
      </c>
      <c r="G12" s="5">
        <v>10</v>
      </c>
      <c r="H12" s="19">
        <v>108</v>
      </c>
      <c r="I12" s="5">
        <v>15</v>
      </c>
      <c r="J12" s="19">
        <v>2</v>
      </c>
      <c r="K12" s="5">
        <v>108</v>
      </c>
      <c r="L12" s="74">
        <v>104</v>
      </c>
      <c r="M12" s="75">
        <v>110</v>
      </c>
    </row>
    <row r="13" spans="1:14" x14ac:dyDescent="0.25">
      <c r="A13" s="74">
        <v>12</v>
      </c>
      <c r="B13" s="6">
        <v>2399</v>
      </c>
      <c r="C13" s="6" t="s">
        <v>211</v>
      </c>
      <c r="D13" s="6" t="s">
        <v>66</v>
      </c>
      <c r="E13" s="5">
        <v>5</v>
      </c>
      <c r="F13" s="19">
        <v>46</v>
      </c>
      <c r="G13" s="5">
        <v>5</v>
      </c>
      <c r="H13" s="19">
        <v>11</v>
      </c>
      <c r="I13" s="5">
        <v>5</v>
      </c>
      <c r="J13" s="19">
        <v>47</v>
      </c>
      <c r="K13" s="5">
        <v>47</v>
      </c>
      <c r="L13" s="74">
        <v>104</v>
      </c>
      <c r="M13" s="75">
        <v>105</v>
      </c>
    </row>
    <row r="14" spans="1:14" x14ac:dyDescent="0.25">
      <c r="A14" s="74">
        <v>13</v>
      </c>
      <c r="B14" s="6">
        <v>1143</v>
      </c>
      <c r="C14" s="6" t="s">
        <v>267</v>
      </c>
      <c r="D14" s="6" t="s">
        <v>23</v>
      </c>
      <c r="E14" s="5">
        <v>13</v>
      </c>
      <c r="F14" s="19">
        <v>39</v>
      </c>
      <c r="G14" s="5">
        <v>5</v>
      </c>
      <c r="H14" s="19">
        <v>-27</v>
      </c>
      <c r="I14" s="5">
        <v>21</v>
      </c>
      <c r="J14" s="19">
        <v>88</v>
      </c>
      <c r="K14" s="5">
        <v>88</v>
      </c>
      <c r="L14" s="74">
        <v>100</v>
      </c>
      <c r="M14" s="75">
        <v>100</v>
      </c>
    </row>
    <row r="15" spans="1:14" x14ac:dyDescent="0.25">
      <c r="A15" s="74">
        <v>14</v>
      </c>
      <c r="B15" s="6">
        <v>447</v>
      </c>
      <c r="C15" s="6" t="s">
        <v>201</v>
      </c>
      <c r="D15" s="6" t="s">
        <v>53</v>
      </c>
      <c r="E15" s="5">
        <v>18</v>
      </c>
      <c r="F15" s="19">
        <v>76</v>
      </c>
      <c r="G15" s="5">
        <v>9</v>
      </c>
      <c r="H15" s="19">
        <v>-31</v>
      </c>
      <c r="I15" s="5">
        <v>1</v>
      </c>
      <c r="J15" s="19">
        <v>54</v>
      </c>
      <c r="K15" s="5">
        <v>76</v>
      </c>
      <c r="L15" s="74">
        <v>99</v>
      </c>
      <c r="M15" s="75">
        <v>95</v>
      </c>
    </row>
    <row r="16" spans="1:14" x14ac:dyDescent="0.25">
      <c r="A16" s="74">
        <v>15</v>
      </c>
      <c r="B16" s="6">
        <v>2713</v>
      </c>
      <c r="C16" s="6" t="s">
        <v>373</v>
      </c>
      <c r="D16" s="6" t="s">
        <v>374</v>
      </c>
      <c r="E16" s="5">
        <v>12</v>
      </c>
      <c r="F16" s="19">
        <v>95</v>
      </c>
      <c r="G16" s="5">
        <v>18</v>
      </c>
      <c r="H16" s="19">
        <v>29</v>
      </c>
      <c r="I16" s="5">
        <v>3</v>
      </c>
      <c r="J16" s="19">
        <v>-26</v>
      </c>
      <c r="K16" s="5">
        <v>95</v>
      </c>
      <c r="L16" s="74">
        <v>98</v>
      </c>
      <c r="M16" s="75">
        <v>90</v>
      </c>
    </row>
    <row r="17" spans="1:13" x14ac:dyDescent="0.25">
      <c r="A17" s="74">
        <v>16</v>
      </c>
      <c r="B17" s="6">
        <v>883</v>
      </c>
      <c r="C17" s="6" t="s">
        <v>355</v>
      </c>
      <c r="D17" s="6" t="s">
        <v>55</v>
      </c>
      <c r="E17" s="5">
        <v>3</v>
      </c>
      <c r="F17" s="19">
        <v>-32</v>
      </c>
      <c r="G17" s="5">
        <v>5</v>
      </c>
      <c r="H17" s="19">
        <v>69</v>
      </c>
      <c r="I17" s="5">
        <v>16</v>
      </c>
      <c r="J17" s="19">
        <v>60</v>
      </c>
      <c r="K17" s="5">
        <v>69</v>
      </c>
      <c r="L17" s="74">
        <v>97</v>
      </c>
      <c r="M17" s="75">
        <v>85</v>
      </c>
    </row>
    <row r="18" spans="1:13" x14ac:dyDescent="0.25">
      <c r="A18" s="74">
        <v>17</v>
      </c>
      <c r="B18" s="6">
        <v>1300</v>
      </c>
      <c r="C18" s="6" t="s">
        <v>375</v>
      </c>
      <c r="D18" s="6" t="s">
        <v>376</v>
      </c>
      <c r="E18" s="5">
        <v>11</v>
      </c>
      <c r="F18" s="19">
        <v>86</v>
      </c>
      <c r="G18" s="5">
        <v>3</v>
      </c>
      <c r="H18" s="19">
        <v>75</v>
      </c>
      <c r="I18" s="5">
        <v>19</v>
      </c>
      <c r="J18" s="19">
        <v>-67</v>
      </c>
      <c r="K18" s="5">
        <v>86</v>
      </c>
      <c r="L18" s="74">
        <v>94</v>
      </c>
      <c r="M18" s="75">
        <v>80</v>
      </c>
    </row>
    <row r="19" spans="1:13" x14ac:dyDescent="0.25">
      <c r="A19" s="74">
        <v>18</v>
      </c>
      <c r="B19" s="6">
        <v>2618</v>
      </c>
      <c r="C19" s="6" t="s">
        <v>350</v>
      </c>
      <c r="D19" s="6" t="s">
        <v>44</v>
      </c>
      <c r="E19" s="5">
        <v>20</v>
      </c>
      <c r="F19" s="19">
        <v>-15</v>
      </c>
      <c r="G19" s="5">
        <v>20</v>
      </c>
      <c r="H19" s="19">
        <v>66</v>
      </c>
      <c r="I19" s="5">
        <v>6</v>
      </c>
      <c r="J19" s="19">
        <v>36</v>
      </c>
      <c r="K19" s="5">
        <v>66</v>
      </c>
      <c r="L19" s="74">
        <v>87</v>
      </c>
      <c r="M19" s="75">
        <v>76</v>
      </c>
    </row>
    <row r="20" spans="1:13" x14ac:dyDescent="0.25">
      <c r="A20" s="74">
        <v>19</v>
      </c>
      <c r="B20" s="6">
        <v>5481</v>
      </c>
      <c r="C20" s="6" t="s">
        <v>259</v>
      </c>
      <c r="D20" s="6" t="s">
        <v>139</v>
      </c>
      <c r="E20" s="5">
        <v>3</v>
      </c>
      <c r="F20" s="19">
        <v>22</v>
      </c>
      <c r="G20" s="5">
        <v>17</v>
      </c>
      <c r="H20" s="19">
        <v>42</v>
      </c>
      <c r="I20" s="5">
        <v>1</v>
      </c>
      <c r="J20" s="19">
        <v>22</v>
      </c>
      <c r="K20" s="5">
        <v>42</v>
      </c>
      <c r="L20" s="74">
        <v>86</v>
      </c>
      <c r="M20" s="75">
        <v>72</v>
      </c>
    </row>
    <row r="21" spans="1:13" x14ac:dyDescent="0.25">
      <c r="A21" s="74">
        <v>20</v>
      </c>
      <c r="B21" s="6">
        <v>1094</v>
      </c>
      <c r="C21" s="6" t="s">
        <v>377</v>
      </c>
      <c r="D21" s="6" t="s">
        <v>378</v>
      </c>
      <c r="E21" s="5">
        <v>21</v>
      </c>
      <c r="F21" s="19">
        <v>29</v>
      </c>
      <c r="G21" s="5">
        <v>6</v>
      </c>
      <c r="H21" s="19">
        <v>-7</v>
      </c>
      <c r="I21" s="5">
        <v>10</v>
      </c>
      <c r="J21" s="19">
        <v>55</v>
      </c>
      <c r="K21" s="5">
        <v>55</v>
      </c>
      <c r="L21" s="74">
        <v>77</v>
      </c>
      <c r="M21" s="75">
        <v>68</v>
      </c>
    </row>
    <row r="22" spans="1:13" x14ac:dyDescent="0.25">
      <c r="A22" s="74">
        <v>21</v>
      </c>
      <c r="B22" s="6">
        <v>1071</v>
      </c>
      <c r="C22" s="6" t="s">
        <v>333</v>
      </c>
      <c r="D22" s="6" t="s">
        <v>53</v>
      </c>
      <c r="E22" s="5">
        <v>1</v>
      </c>
      <c r="F22" s="19">
        <v>-19</v>
      </c>
      <c r="G22" s="5">
        <v>18</v>
      </c>
      <c r="H22" s="19">
        <v>21</v>
      </c>
      <c r="I22" s="5">
        <v>17</v>
      </c>
      <c r="J22" s="19">
        <v>65</v>
      </c>
      <c r="K22" s="5">
        <v>65</v>
      </c>
      <c r="L22" s="74">
        <v>67</v>
      </c>
      <c r="M22" s="75">
        <v>64</v>
      </c>
    </row>
    <row r="23" spans="1:13" x14ac:dyDescent="0.25">
      <c r="A23" s="74">
        <v>22</v>
      </c>
      <c r="B23" s="6">
        <v>4645</v>
      </c>
      <c r="C23" s="6" t="s">
        <v>379</v>
      </c>
      <c r="D23" s="6" t="s">
        <v>380</v>
      </c>
      <c r="E23" s="5">
        <v>9</v>
      </c>
      <c r="F23" s="19">
        <v>70</v>
      </c>
      <c r="G23" s="5">
        <v>14</v>
      </c>
      <c r="H23" s="19">
        <v>-26</v>
      </c>
      <c r="I23" s="5">
        <v>9</v>
      </c>
      <c r="J23" s="19">
        <v>17</v>
      </c>
      <c r="K23" s="5">
        <v>70</v>
      </c>
      <c r="L23" s="74">
        <v>61</v>
      </c>
      <c r="M23" s="75">
        <v>60</v>
      </c>
    </row>
    <row r="24" spans="1:13" x14ac:dyDescent="0.25">
      <c r="A24" s="74">
        <v>23</v>
      </c>
      <c r="B24" s="6">
        <v>1516</v>
      </c>
      <c r="C24" s="6" t="s">
        <v>251</v>
      </c>
      <c r="D24" s="6" t="s">
        <v>23</v>
      </c>
      <c r="E24" s="5">
        <v>9</v>
      </c>
      <c r="F24" s="19">
        <v>36</v>
      </c>
      <c r="G24" s="5">
        <v>10</v>
      </c>
      <c r="H24" s="19">
        <v>-42</v>
      </c>
      <c r="I24" s="5">
        <v>15</v>
      </c>
      <c r="J24" s="19">
        <v>58</v>
      </c>
      <c r="K24" s="5">
        <v>58</v>
      </c>
      <c r="L24" s="74">
        <v>52</v>
      </c>
      <c r="M24" s="75">
        <v>56</v>
      </c>
    </row>
    <row r="25" spans="1:13" x14ac:dyDescent="0.25">
      <c r="A25" s="74">
        <v>24</v>
      </c>
      <c r="B25" s="6">
        <v>466</v>
      </c>
      <c r="C25" s="6" t="s">
        <v>273</v>
      </c>
      <c r="D25" s="6" t="s">
        <v>26</v>
      </c>
      <c r="E25" s="5">
        <v>19</v>
      </c>
      <c r="F25" s="19">
        <v>71</v>
      </c>
      <c r="G25" s="5">
        <v>6</v>
      </c>
      <c r="H25" s="19">
        <v>-35</v>
      </c>
      <c r="I25" s="5">
        <v>7</v>
      </c>
      <c r="J25" s="19">
        <v>15</v>
      </c>
      <c r="K25" s="5">
        <v>71</v>
      </c>
      <c r="L25" s="74">
        <v>51</v>
      </c>
      <c r="M25" s="75">
        <v>52</v>
      </c>
    </row>
    <row r="26" spans="1:13" x14ac:dyDescent="0.25">
      <c r="A26" s="74">
        <v>25</v>
      </c>
      <c r="B26" s="6">
        <v>840</v>
      </c>
      <c r="C26" s="6" t="s">
        <v>185</v>
      </c>
      <c r="D26" s="6" t="s">
        <v>154</v>
      </c>
      <c r="E26" s="5">
        <v>6</v>
      </c>
      <c r="F26" s="19">
        <v>6</v>
      </c>
      <c r="G26" s="5">
        <v>8</v>
      </c>
      <c r="H26" s="19">
        <v>44</v>
      </c>
      <c r="I26" s="5">
        <v>1</v>
      </c>
      <c r="J26" s="19">
        <v>-4</v>
      </c>
      <c r="K26" s="5">
        <v>44</v>
      </c>
      <c r="L26" s="74">
        <v>46</v>
      </c>
      <c r="M26" s="75">
        <v>49</v>
      </c>
    </row>
    <row r="27" spans="1:13" x14ac:dyDescent="0.25">
      <c r="A27" s="74">
        <v>26</v>
      </c>
      <c r="B27" s="6">
        <v>1622</v>
      </c>
      <c r="C27" s="6" t="s">
        <v>263</v>
      </c>
      <c r="D27" s="6" t="s">
        <v>156</v>
      </c>
      <c r="E27" s="5">
        <v>10</v>
      </c>
      <c r="F27" s="19">
        <v>-43</v>
      </c>
      <c r="G27" s="5">
        <v>19</v>
      </c>
      <c r="H27" s="19">
        <v>40</v>
      </c>
      <c r="I27" s="5">
        <v>9</v>
      </c>
      <c r="J27" s="19">
        <v>45</v>
      </c>
      <c r="K27" s="5">
        <v>45</v>
      </c>
      <c r="L27" s="74">
        <v>42</v>
      </c>
      <c r="M27" s="75">
        <v>46</v>
      </c>
    </row>
    <row r="28" spans="1:13" x14ac:dyDescent="0.25">
      <c r="A28" s="74">
        <v>27</v>
      </c>
      <c r="B28" s="6">
        <v>1131</v>
      </c>
      <c r="C28" s="6" t="s">
        <v>309</v>
      </c>
      <c r="D28" s="6" t="s">
        <v>55</v>
      </c>
      <c r="E28" s="5">
        <v>2</v>
      </c>
      <c r="F28" s="19">
        <v>44</v>
      </c>
      <c r="G28" s="5">
        <v>2</v>
      </c>
      <c r="H28" s="19">
        <v>-40</v>
      </c>
      <c r="I28" s="5">
        <v>16</v>
      </c>
      <c r="J28" s="19">
        <v>34</v>
      </c>
      <c r="K28" s="5">
        <v>44</v>
      </c>
      <c r="L28" s="74">
        <v>38</v>
      </c>
      <c r="M28" s="75">
        <v>43</v>
      </c>
    </row>
    <row r="29" spans="1:13" x14ac:dyDescent="0.25">
      <c r="A29" s="74">
        <v>28</v>
      </c>
      <c r="B29" s="6">
        <v>1509</v>
      </c>
      <c r="C29" s="6" t="s">
        <v>212</v>
      </c>
      <c r="D29" s="6" t="s">
        <v>15</v>
      </c>
      <c r="E29" s="5">
        <v>8</v>
      </c>
      <c r="F29" s="19">
        <v>28</v>
      </c>
      <c r="G29" s="5">
        <v>19</v>
      </c>
      <c r="H29" s="19">
        <v>1</v>
      </c>
      <c r="I29" s="5">
        <v>14</v>
      </c>
      <c r="J29" s="19">
        <v>7</v>
      </c>
      <c r="K29" s="5">
        <v>28</v>
      </c>
      <c r="L29" s="74">
        <v>36</v>
      </c>
      <c r="M29" s="75">
        <v>40</v>
      </c>
    </row>
    <row r="30" spans="1:13" x14ac:dyDescent="0.25">
      <c r="A30" s="74">
        <v>29</v>
      </c>
      <c r="B30" s="6">
        <v>838</v>
      </c>
      <c r="C30" s="6" t="s">
        <v>205</v>
      </c>
      <c r="D30" s="6" t="s">
        <v>134</v>
      </c>
      <c r="E30" s="5">
        <v>10</v>
      </c>
      <c r="F30" s="19">
        <v>105</v>
      </c>
      <c r="G30" s="5">
        <v>11</v>
      </c>
      <c r="H30" s="19">
        <v>-41</v>
      </c>
      <c r="I30" s="5">
        <v>15</v>
      </c>
      <c r="J30" s="19">
        <v>-30</v>
      </c>
      <c r="K30" s="5">
        <v>105</v>
      </c>
      <c r="L30" s="74">
        <v>34</v>
      </c>
      <c r="M30" s="75">
        <v>37</v>
      </c>
    </row>
    <row r="31" spans="1:13" x14ac:dyDescent="0.25">
      <c r="A31" s="74">
        <v>30</v>
      </c>
      <c r="B31" s="6">
        <v>2281</v>
      </c>
      <c r="C31" s="6" t="s">
        <v>183</v>
      </c>
      <c r="D31" s="6" t="s">
        <v>133</v>
      </c>
      <c r="E31" s="5">
        <v>11</v>
      </c>
      <c r="F31" s="19">
        <v>-17</v>
      </c>
      <c r="G31" s="5">
        <v>9</v>
      </c>
      <c r="H31" s="19">
        <v>13</v>
      </c>
      <c r="I31" s="5">
        <v>7</v>
      </c>
      <c r="J31" s="19">
        <v>37</v>
      </c>
      <c r="K31" s="5">
        <v>37</v>
      </c>
      <c r="L31" s="74">
        <v>33</v>
      </c>
      <c r="M31" s="75">
        <v>34</v>
      </c>
    </row>
    <row r="32" spans="1:13" x14ac:dyDescent="0.25">
      <c r="A32" s="74">
        <v>31</v>
      </c>
      <c r="B32" s="6">
        <v>1014</v>
      </c>
      <c r="C32" s="6" t="s">
        <v>332</v>
      </c>
      <c r="D32" s="6" t="s">
        <v>21</v>
      </c>
      <c r="E32" s="5">
        <v>14</v>
      </c>
      <c r="F32" s="19">
        <v>32</v>
      </c>
      <c r="G32" s="5">
        <v>7</v>
      </c>
      <c r="H32" s="19">
        <v>-9</v>
      </c>
      <c r="I32" s="5">
        <v>14</v>
      </c>
      <c r="J32" s="19">
        <v>1</v>
      </c>
      <c r="K32" s="5">
        <v>32</v>
      </c>
      <c r="L32" s="74">
        <v>24</v>
      </c>
      <c r="M32" s="75">
        <v>31</v>
      </c>
    </row>
    <row r="33" spans="1:13" x14ac:dyDescent="0.25">
      <c r="A33" s="74">
        <v>32</v>
      </c>
      <c r="B33" s="6">
        <v>4506</v>
      </c>
      <c r="C33" s="6" t="s">
        <v>255</v>
      </c>
      <c r="D33" s="6" t="s">
        <v>139</v>
      </c>
      <c r="E33" s="5">
        <v>16</v>
      </c>
      <c r="F33" s="19">
        <v>-35</v>
      </c>
      <c r="G33" s="5">
        <v>20</v>
      </c>
      <c r="H33" s="19">
        <v>-14</v>
      </c>
      <c r="I33" s="5">
        <v>4</v>
      </c>
      <c r="J33" s="19">
        <v>72</v>
      </c>
      <c r="K33" s="5">
        <v>72</v>
      </c>
      <c r="L33" s="74">
        <v>23</v>
      </c>
      <c r="M33" s="75">
        <v>28</v>
      </c>
    </row>
    <row r="34" spans="1:13" x14ac:dyDescent="0.25">
      <c r="A34" s="74">
        <v>33</v>
      </c>
      <c r="B34" s="6">
        <v>1941</v>
      </c>
      <c r="C34" s="6" t="s">
        <v>197</v>
      </c>
      <c r="D34" s="6" t="s">
        <v>119</v>
      </c>
      <c r="E34" s="5">
        <v>17</v>
      </c>
      <c r="F34" s="19">
        <v>-16</v>
      </c>
      <c r="G34" s="5">
        <v>4</v>
      </c>
      <c r="H34" s="19">
        <v>17</v>
      </c>
      <c r="I34" s="5">
        <v>13</v>
      </c>
      <c r="J34" s="19">
        <v>20</v>
      </c>
      <c r="K34" s="5">
        <v>20</v>
      </c>
      <c r="L34" s="74">
        <v>21</v>
      </c>
      <c r="M34" s="75">
        <v>26</v>
      </c>
    </row>
    <row r="35" spans="1:13" x14ac:dyDescent="0.25">
      <c r="A35" s="74">
        <v>34</v>
      </c>
      <c r="B35" s="6">
        <v>2557</v>
      </c>
      <c r="C35" s="6" t="s">
        <v>219</v>
      </c>
      <c r="D35" s="6" t="s">
        <v>140</v>
      </c>
      <c r="E35" s="5">
        <v>18</v>
      </c>
      <c r="F35" s="19">
        <v>-34</v>
      </c>
      <c r="G35" s="5">
        <v>13</v>
      </c>
      <c r="H35" s="19">
        <v>37</v>
      </c>
      <c r="I35" s="5">
        <v>14</v>
      </c>
      <c r="J35" s="19">
        <v>17</v>
      </c>
      <c r="K35" s="5">
        <v>37</v>
      </c>
      <c r="L35" s="74">
        <v>20</v>
      </c>
      <c r="M35" s="75">
        <v>24</v>
      </c>
    </row>
    <row r="36" spans="1:13" x14ac:dyDescent="0.25">
      <c r="A36" s="74">
        <v>35</v>
      </c>
      <c r="B36" s="6">
        <v>785</v>
      </c>
      <c r="C36" s="6" t="s">
        <v>193</v>
      </c>
      <c r="D36" s="6" t="s">
        <v>21</v>
      </c>
      <c r="E36" s="5">
        <v>2</v>
      </c>
      <c r="F36" s="19">
        <v>-14</v>
      </c>
      <c r="G36" s="5">
        <v>7</v>
      </c>
      <c r="H36" s="19">
        <v>51</v>
      </c>
      <c r="I36" s="5">
        <v>6</v>
      </c>
      <c r="J36" s="19">
        <v>-20</v>
      </c>
      <c r="K36" s="5">
        <v>51</v>
      </c>
      <c r="L36" s="74">
        <v>17</v>
      </c>
      <c r="M36" s="75">
        <v>22</v>
      </c>
    </row>
    <row r="37" spans="1:13" x14ac:dyDescent="0.25">
      <c r="A37" s="74">
        <v>36</v>
      </c>
      <c r="B37" s="6">
        <v>2594</v>
      </c>
      <c r="C37" s="6" t="s">
        <v>249</v>
      </c>
      <c r="D37" s="6" t="s">
        <v>53</v>
      </c>
      <c r="E37" s="5">
        <v>14</v>
      </c>
      <c r="F37" s="19">
        <v>8</v>
      </c>
      <c r="G37" s="5">
        <v>12</v>
      </c>
      <c r="H37" s="19">
        <v>36</v>
      </c>
      <c r="I37" s="5">
        <v>8</v>
      </c>
      <c r="J37" s="19">
        <v>-28</v>
      </c>
      <c r="K37" s="5">
        <v>36</v>
      </c>
      <c r="L37" s="74">
        <v>16</v>
      </c>
      <c r="M37" s="75">
        <v>20</v>
      </c>
    </row>
    <row r="38" spans="1:13" x14ac:dyDescent="0.25">
      <c r="A38" s="74">
        <v>37</v>
      </c>
      <c r="B38" s="6">
        <v>2599</v>
      </c>
      <c r="C38" s="6" t="s">
        <v>381</v>
      </c>
      <c r="D38" s="6" t="s">
        <v>73</v>
      </c>
      <c r="E38" s="5">
        <v>7</v>
      </c>
      <c r="F38" s="19">
        <v>1</v>
      </c>
      <c r="G38" s="5">
        <v>6</v>
      </c>
      <c r="H38" s="19">
        <v>59</v>
      </c>
      <c r="I38" s="5">
        <v>16</v>
      </c>
      <c r="J38" s="19">
        <v>-48</v>
      </c>
      <c r="K38" s="5">
        <v>59</v>
      </c>
      <c r="L38" s="74">
        <v>12</v>
      </c>
      <c r="M38" s="75">
        <v>18</v>
      </c>
    </row>
    <row r="39" spans="1:13" x14ac:dyDescent="0.25">
      <c r="A39" s="74">
        <v>38</v>
      </c>
      <c r="B39" s="6">
        <v>1685</v>
      </c>
      <c r="C39" s="6" t="s">
        <v>276</v>
      </c>
      <c r="D39" s="6" t="s">
        <v>27</v>
      </c>
      <c r="E39" s="5">
        <v>3</v>
      </c>
      <c r="F39" s="19">
        <v>-14</v>
      </c>
      <c r="G39" s="5">
        <v>20</v>
      </c>
      <c r="H39" s="19">
        <v>-6</v>
      </c>
      <c r="I39" s="5">
        <v>18</v>
      </c>
      <c r="J39" s="19">
        <v>32</v>
      </c>
      <c r="K39" s="5">
        <v>32</v>
      </c>
      <c r="L39" s="74">
        <v>12</v>
      </c>
      <c r="M39" s="75">
        <v>16</v>
      </c>
    </row>
    <row r="40" spans="1:13" x14ac:dyDescent="0.25">
      <c r="A40" s="74">
        <v>39</v>
      </c>
      <c r="B40" s="6">
        <v>1781</v>
      </c>
      <c r="C40" s="6" t="s">
        <v>285</v>
      </c>
      <c r="D40" s="6" t="s">
        <v>123</v>
      </c>
      <c r="E40" s="5">
        <v>15</v>
      </c>
      <c r="F40" s="19">
        <v>10</v>
      </c>
      <c r="G40" s="5">
        <v>5</v>
      </c>
      <c r="H40" s="19">
        <v>-53</v>
      </c>
      <c r="I40" s="5">
        <v>2</v>
      </c>
      <c r="J40" s="19">
        <v>50</v>
      </c>
      <c r="K40" s="5">
        <v>50</v>
      </c>
      <c r="L40" s="74">
        <v>7</v>
      </c>
      <c r="M40" s="75">
        <v>14</v>
      </c>
    </row>
    <row r="41" spans="1:13" x14ac:dyDescent="0.25">
      <c r="A41" s="74">
        <v>40</v>
      </c>
      <c r="B41" s="6">
        <v>1616</v>
      </c>
      <c r="C41" s="6" t="s">
        <v>337</v>
      </c>
      <c r="D41" s="6" t="s">
        <v>44</v>
      </c>
      <c r="E41" s="5">
        <v>5</v>
      </c>
      <c r="F41" s="19">
        <v>30</v>
      </c>
      <c r="G41" s="5">
        <v>11</v>
      </c>
      <c r="H41" s="19">
        <v>-31</v>
      </c>
      <c r="I41" s="5">
        <v>8</v>
      </c>
      <c r="J41" s="19">
        <v>6</v>
      </c>
      <c r="K41" s="5">
        <v>30</v>
      </c>
      <c r="L41" s="74">
        <v>5</v>
      </c>
      <c r="M41" s="75">
        <v>12</v>
      </c>
    </row>
    <row r="42" spans="1:13" x14ac:dyDescent="0.25">
      <c r="A42" s="74">
        <v>41</v>
      </c>
      <c r="B42" s="6">
        <v>1605</v>
      </c>
      <c r="C42" s="6" t="s">
        <v>254</v>
      </c>
      <c r="D42" s="6" t="s">
        <v>20</v>
      </c>
      <c r="E42" s="5">
        <v>7</v>
      </c>
      <c r="F42" s="19">
        <v>-67</v>
      </c>
      <c r="G42" s="5">
        <v>15</v>
      </c>
      <c r="H42" s="19">
        <v>115</v>
      </c>
      <c r="I42" s="5">
        <v>16</v>
      </c>
      <c r="J42" s="19">
        <v>-46</v>
      </c>
      <c r="K42" s="5">
        <v>115</v>
      </c>
      <c r="L42" s="74">
        <v>2</v>
      </c>
      <c r="M42" s="75">
        <v>10</v>
      </c>
    </row>
    <row r="43" spans="1:13" x14ac:dyDescent="0.25">
      <c r="A43" s="74">
        <v>42</v>
      </c>
      <c r="B43" s="6">
        <v>1640</v>
      </c>
      <c r="C43" s="6" t="s">
        <v>271</v>
      </c>
      <c r="D43" s="6" t="s">
        <v>56</v>
      </c>
      <c r="E43" s="5">
        <v>10</v>
      </c>
      <c r="F43" s="19">
        <v>1</v>
      </c>
      <c r="G43" s="5">
        <v>18</v>
      </c>
      <c r="H43" s="19">
        <v>-3</v>
      </c>
      <c r="I43" s="5">
        <v>13</v>
      </c>
      <c r="J43" s="19">
        <v>4</v>
      </c>
      <c r="K43" s="5">
        <v>4</v>
      </c>
      <c r="L43" s="74">
        <v>2</v>
      </c>
      <c r="M43" s="75">
        <v>9</v>
      </c>
    </row>
    <row r="44" spans="1:13" x14ac:dyDescent="0.25">
      <c r="A44" s="74">
        <v>43</v>
      </c>
      <c r="B44" s="6">
        <v>775</v>
      </c>
      <c r="C44" s="6" t="s">
        <v>176</v>
      </c>
      <c r="D44" s="6" t="s">
        <v>138</v>
      </c>
      <c r="E44" s="5">
        <v>8</v>
      </c>
      <c r="F44" s="19">
        <v>34</v>
      </c>
      <c r="G44" s="5">
        <v>21</v>
      </c>
      <c r="H44" s="19">
        <v>-41</v>
      </c>
      <c r="I44" s="5">
        <v>20</v>
      </c>
      <c r="J44" s="19">
        <v>6</v>
      </c>
      <c r="K44" s="5">
        <v>34</v>
      </c>
      <c r="L44" s="74">
        <v>-1</v>
      </c>
      <c r="M44" s="75">
        <v>8</v>
      </c>
    </row>
    <row r="45" spans="1:13" x14ac:dyDescent="0.25">
      <c r="A45" s="74">
        <v>44</v>
      </c>
      <c r="B45" s="6">
        <v>1018</v>
      </c>
      <c r="C45" s="6" t="s">
        <v>224</v>
      </c>
      <c r="D45" s="6" t="s">
        <v>118</v>
      </c>
      <c r="E45" s="5">
        <v>21</v>
      </c>
      <c r="F45" s="19">
        <v>-11</v>
      </c>
      <c r="G45" s="5">
        <v>4</v>
      </c>
      <c r="H45" s="19">
        <v>1</v>
      </c>
      <c r="I45" s="5">
        <v>21</v>
      </c>
      <c r="J45" s="19">
        <v>2</v>
      </c>
      <c r="K45" s="5">
        <v>2</v>
      </c>
      <c r="L45" s="74">
        <v>-8</v>
      </c>
      <c r="M45" s="75">
        <v>7</v>
      </c>
    </row>
    <row r="46" spans="1:13" x14ac:dyDescent="0.25">
      <c r="A46" s="74">
        <v>45</v>
      </c>
      <c r="B46" s="6">
        <v>2792</v>
      </c>
      <c r="C46" s="6" t="s">
        <v>190</v>
      </c>
      <c r="D46" s="6" t="s">
        <v>65</v>
      </c>
      <c r="E46" s="5">
        <v>7</v>
      </c>
      <c r="F46" s="19">
        <v>7</v>
      </c>
      <c r="G46" s="5">
        <v>12</v>
      </c>
      <c r="H46" s="19">
        <v>-30</v>
      </c>
      <c r="I46" s="5">
        <v>10</v>
      </c>
      <c r="J46" s="19">
        <v>11</v>
      </c>
      <c r="K46" s="5">
        <v>11</v>
      </c>
      <c r="L46" s="74">
        <v>-12</v>
      </c>
      <c r="M46" s="75">
        <v>6</v>
      </c>
    </row>
    <row r="47" spans="1:13" x14ac:dyDescent="0.25">
      <c r="A47" s="74">
        <v>46</v>
      </c>
      <c r="B47" s="6">
        <v>2746</v>
      </c>
      <c r="C47" s="6" t="s">
        <v>253</v>
      </c>
      <c r="D47" s="6" t="s">
        <v>144</v>
      </c>
      <c r="E47" s="5">
        <v>3</v>
      </c>
      <c r="F47" s="19">
        <v>24</v>
      </c>
      <c r="G47" s="5">
        <v>16</v>
      </c>
      <c r="H47" s="19">
        <v>-12</v>
      </c>
      <c r="I47" s="5">
        <v>2</v>
      </c>
      <c r="J47" s="19">
        <v>-29</v>
      </c>
      <c r="K47" s="5">
        <v>24</v>
      </c>
      <c r="L47" s="74">
        <v>-17</v>
      </c>
      <c r="M47" s="75">
        <v>5</v>
      </c>
    </row>
    <row r="48" spans="1:13" x14ac:dyDescent="0.25">
      <c r="A48" s="74">
        <v>47</v>
      </c>
      <c r="B48" s="6">
        <v>1894</v>
      </c>
      <c r="C48" s="6" t="s">
        <v>200</v>
      </c>
      <c r="D48" s="6" t="s">
        <v>130</v>
      </c>
      <c r="E48" s="5">
        <v>15</v>
      </c>
      <c r="F48" s="19">
        <v>8</v>
      </c>
      <c r="G48" s="5">
        <v>17</v>
      </c>
      <c r="H48" s="19">
        <v>-30</v>
      </c>
      <c r="I48" s="5">
        <v>12</v>
      </c>
      <c r="J48" s="19">
        <v>5</v>
      </c>
      <c r="K48" s="5">
        <v>8</v>
      </c>
      <c r="L48" s="74">
        <v>-17</v>
      </c>
      <c r="M48" s="75">
        <v>4</v>
      </c>
    </row>
    <row r="49" spans="1:13" x14ac:dyDescent="0.25">
      <c r="A49" s="74">
        <v>48</v>
      </c>
      <c r="B49" s="6">
        <v>4867</v>
      </c>
      <c r="C49" s="6" t="s">
        <v>299</v>
      </c>
      <c r="D49" s="6" t="s">
        <v>73</v>
      </c>
      <c r="E49" s="5">
        <v>4</v>
      </c>
      <c r="F49" s="19">
        <v>-6</v>
      </c>
      <c r="G49" s="5">
        <v>16</v>
      </c>
      <c r="H49" s="19">
        <v>-48</v>
      </c>
      <c r="I49" s="5">
        <v>12</v>
      </c>
      <c r="J49" s="19">
        <v>35</v>
      </c>
      <c r="K49" s="5">
        <v>35</v>
      </c>
      <c r="L49" s="74">
        <v>-19</v>
      </c>
      <c r="M49" s="75">
        <v>3</v>
      </c>
    </row>
    <row r="50" spans="1:13" x14ac:dyDescent="0.25">
      <c r="A50" s="74">
        <v>49</v>
      </c>
      <c r="B50" s="6">
        <v>1021</v>
      </c>
      <c r="C50" s="6" t="s">
        <v>222</v>
      </c>
      <c r="D50" s="6" t="s">
        <v>55</v>
      </c>
      <c r="E50" s="5">
        <v>20</v>
      </c>
      <c r="F50" s="19">
        <v>45</v>
      </c>
      <c r="G50" s="5">
        <v>15</v>
      </c>
      <c r="H50" s="19">
        <v>-17</v>
      </c>
      <c r="I50" s="5">
        <v>6</v>
      </c>
      <c r="J50" s="19">
        <v>-48</v>
      </c>
      <c r="K50" s="5">
        <v>45</v>
      </c>
      <c r="L50" s="74">
        <v>-20</v>
      </c>
      <c r="M50" s="75">
        <v>2</v>
      </c>
    </row>
    <row r="51" spans="1:13" x14ac:dyDescent="0.25">
      <c r="A51" s="74">
        <v>50</v>
      </c>
      <c r="B51" s="6">
        <v>1752</v>
      </c>
      <c r="C51" s="6" t="s">
        <v>177</v>
      </c>
      <c r="D51" s="6" t="s">
        <v>54</v>
      </c>
      <c r="E51" s="5">
        <v>17</v>
      </c>
      <c r="F51" s="19">
        <v>-88</v>
      </c>
      <c r="G51" s="5">
        <v>2</v>
      </c>
      <c r="H51" s="19">
        <v>36</v>
      </c>
      <c r="I51" s="5">
        <v>8</v>
      </c>
      <c r="J51" s="19">
        <v>30</v>
      </c>
      <c r="K51" s="5">
        <v>36</v>
      </c>
      <c r="L51" s="74">
        <v>-22</v>
      </c>
      <c r="M51" s="75">
        <v>1</v>
      </c>
    </row>
    <row r="52" spans="1:13" x14ac:dyDescent="0.25">
      <c r="A52" s="74">
        <v>51</v>
      </c>
      <c r="B52" s="6">
        <v>2689</v>
      </c>
      <c r="C52" s="6" t="s">
        <v>266</v>
      </c>
      <c r="D52" s="6" t="s">
        <v>63</v>
      </c>
      <c r="E52" s="5">
        <v>19</v>
      </c>
      <c r="F52" s="19">
        <v>-20</v>
      </c>
      <c r="G52" s="5">
        <v>10</v>
      </c>
      <c r="H52" s="19">
        <v>-34</v>
      </c>
      <c r="I52" s="5">
        <v>6</v>
      </c>
      <c r="J52" s="19">
        <v>32</v>
      </c>
      <c r="K52" s="5">
        <v>32</v>
      </c>
      <c r="L52" s="74">
        <v>-22</v>
      </c>
      <c r="M52" s="75">
        <v>0</v>
      </c>
    </row>
    <row r="53" spans="1:13" x14ac:dyDescent="0.25">
      <c r="A53" s="74">
        <v>52</v>
      </c>
      <c r="B53" s="6">
        <v>1562</v>
      </c>
      <c r="C53" s="6" t="s">
        <v>296</v>
      </c>
      <c r="D53" s="6" t="s">
        <v>53</v>
      </c>
      <c r="E53" s="5">
        <v>18</v>
      </c>
      <c r="F53" s="19">
        <v>18</v>
      </c>
      <c r="G53" s="5">
        <v>10</v>
      </c>
      <c r="H53" s="19">
        <v>-32</v>
      </c>
      <c r="I53" s="5">
        <v>17</v>
      </c>
      <c r="J53" s="19">
        <v>-9</v>
      </c>
      <c r="K53" s="5">
        <v>18</v>
      </c>
      <c r="L53" s="74">
        <v>-23</v>
      </c>
      <c r="M53" s="75">
        <v>0</v>
      </c>
    </row>
    <row r="54" spans="1:13" x14ac:dyDescent="0.25">
      <c r="A54" s="74">
        <v>53</v>
      </c>
      <c r="B54" s="6">
        <v>777</v>
      </c>
      <c r="C54" s="6" t="s">
        <v>195</v>
      </c>
      <c r="D54" s="6" t="s">
        <v>134</v>
      </c>
      <c r="E54" s="5">
        <v>14</v>
      </c>
      <c r="F54" s="19">
        <v>-18</v>
      </c>
      <c r="G54" s="5">
        <v>7</v>
      </c>
      <c r="H54" s="19">
        <v>-29</v>
      </c>
      <c r="I54" s="5">
        <v>2</v>
      </c>
      <c r="J54" s="19">
        <v>15</v>
      </c>
      <c r="K54" s="5">
        <v>15</v>
      </c>
      <c r="L54" s="74">
        <v>-32</v>
      </c>
      <c r="M54" s="75">
        <v>0</v>
      </c>
    </row>
    <row r="55" spans="1:13" x14ac:dyDescent="0.25">
      <c r="A55" s="74">
        <v>54</v>
      </c>
      <c r="B55" s="6">
        <v>832</v>
      </c>
      <c r="C55" s="6" t="s">
        <v>248</v>
      </c>
      <c r="D55" s="6" t="s">
        <v>118</v>
      </c>
      <c r="E55" s="5">
        <v>16</v>
      </c>
      <c r="F55" s="19">
        <v>-27</v>
      </c>
      <c r="G55" s="5">
        <v>14</v>
      </c>
      <c r="H55" s="19">
        <v>2</v>
      </c>
      <c r="I55" s="5">
        <v>5</v>
      </c>
      <c r="J55" s="19">
        <v>-11</v>
      </c>
      <c r="K55" s="5">
        <v>2</v>
      </c>
      <c r="L55" s="74">
        <v>-36</v>
      </c>
      <c r="M55" s="75">
        <v>0</v>
      </c>
    </row>
    <row r="56" spans="1:13" x14ac:dyDescent="0.25">
      <c r="A56" s="74">
        <v>55</v>
      </c>
      <c r="B56" s="6">
        <v>5066</v>
      </c>
      <c r="C56" s="6" t="s">
        <v>382</v>
      </c>
      <c r="D56" s="6" t="s">
        <v>139</v>
      </c>
      <c r="E56" s="5">
        <v>4</v>
      </c>
      <c r="F56" s="19">
        <v>6</v>
      </c>
      <c r="G56" s="5">
        <v>19</v>
      </c>
      <c r="H56" s="19">
        <v>16</v>
      </c>
      <c r="I56" s="5">
        <v>18</v>
      </c>
      <c r="J56" s="19">
        <v>-66</v>
      </c>
      <c r="K56" s="5">
        <v>16</v>
      </c>
      <c r="L56" s="74">
        <v>-44</v>
      </c>
      <c r="M56" s="75">
        <v>0</v>
      </c>
    </row>
    <row r="57" spans="1:13" x14ac:dyDescent="0.25">
      <c r="A57" s="74">
        <v>56</v>
      </c>
      <c r="B57" s="6">
        <v>5667</v>
      </c>
      <c r="C57" s="6" t="s">
        <v>367</v>
      </c>
      <c r="D57" s="6" t="s">
        <v>319</v>
      </c>
      <c r="E57" s="5">
        <v>18</v>
      </c>
      <c r="F57" s="19">
        <v>-60</v>
      </c>
      <c r="G57" s="5">
        <v>19</v>
      </c>
      <c r="H57" s="19">
        <v>42</v>
      </c>
      <c r="I57" s="5">
        <v>15</v>
      </c>
      <c r="J57" s="19">
        <v>-30</v>
      </c>
      <c r="K57" s="5">
        <v>42</v>
      </c>
      <c r="L57" s="74">
        <v>-48</v>
      </c>
      <c r="M57" s="75">
        <v>0</v>
      </c>
    </row>
    <row r="58" spans="1:13" x14ac:dyDescent="0.25">
      <c r="A58" s="74">
        <v>57</v>
      </c>
      <c r="B58" s="6">
        <v>2635</v>
      </c>
      <c r="C58" s="6" t="s">
        <v>182</v>
      </c>
      <c r="D58" s="6" t="s">
        <v>57</v>
      </c>
      <c r="E58" s="5">
        <v>20</v>
      </c>
      <c r="F58" s="19">
        <v>11</v>
      </c>
      <c r="G58" s="5">
        <v>21</v>
      </c>
      <c r="H58" s="19">
        <v>-41</v>
      </c>
      <c r="I58" s="5">
        <v>17</v>
      </c>
      <c r="J58" s="19">
        <v>-27</v>
      </c>
      <c r="K58" s="5">
        <v>11</v>
      </c>
      <c r="L58" s="74">
        <v>-57</v>
      </c>
      <c r="M58" s="75">
        <v>0</v>
      </c>
    </row>
    <row r="59" spans="1:13" x14ac:dyDescent="0.25">
      <c r="A59" s="74">
        <v>58</v>
      </c>
      <c r="B59" s="6">
        <v>2724</v>
      </c>
      <c r="C59" s="6" t="s">
        <v>272</v>
      </c>
      <c r="D59" s="6" t="s">
        <v>73</v>
      </c>
      <c r="E59" s="5">
        <v>10</v>
      </c>
      <c r="F59" s="19">
        <v>-63</v>
      </c>
      <c r="G59" s="5">
        <v>13</v>
      </c>
      <c r="H59" s="19">
        <v>-1</v>
      </c>
      <c r="I59" s="5">
        <v>3</v>
      </c>
      <c r="J59" s="19">
        <v>6</v>
      </c>
      <c r="K59" s="5">
        <v>6</v>
      </c>
      <c r="L59" s="74">
        <v>-58</v>
      </c>
      <c r="M59" s="75">
        <v>0</v>
      </c>
    </row>
    <row r="60" spans="1:13" x14ac:dyDescent="0.25">
      <c r="A60" s="74">
        <v>59</v>
      </c>
      <c r="B60" s="6">
        <v>1129</v>
      </c>
      <c r="C60" s="6" t="s">
        <v>239</v>
      </c>
      <c r="D60" s="6" t="s">
        <v>116</v>
      </c>
      <c r="E60" s="5">
        <v>5</v>
      </c>
      <c r="F60" s="19">
        <v>-24</v>
      </c>
      <c r="G60" s="5">
        <v>8</v>
      </c>
      <c r="H60" s="19">
        <v>-32</v>
      </c>
      <c r="I60" s="5">
        <v>12</v>
      </c>
      <c r="J60" s="19">
        <v>-4</v>
      </c>
      <c r="K60" s="5">
        <v>-4</v>
      </c>
      <c r="L60" s="74">
        <v>-60</v>
      </c>
      <c r="M60" s="75">
        <v>0</v>
      </c>
    </row>
    <row r="61" spans="1:13" x14ac:dyDescent="0.25">
      <c r="A61" s="74">
        <v>60</v>
      </c>
      <c r="B61" s="6">
        <v>1508</v>
      </c>
      <c r="C61" s="6" t="s">
        <v>339</v>
      </c>
      <c r="D61" s="6" t="s">
        <v>15</v>
      </c>
      <c r="E61" s="5">
        <v>12</v>
      </c>
      <c r="F61" s="19">
        <v>-41</v>
      </c>
      <c r="G61" s="5">
        <v>16</v>
      </c>
      <c r="H61" s="19">
        <v>34</v>
      </c>
      <c r="I61" s="5">
        <v>21</v>
      </c>
      <c r="J61" s="19">
        <v>-54</v>
      </c>
      <c r="K61" s="5">
        <v>34</v>
      </c>
      <c r="L61" s="74">
        <v>-61</v>
      </c>
      <c r="M61" s="75">
        <v>0</v>
      </c>
    </row>
    <row r="62" spans="1:13" x14ac:dyDescent="0.25">
      <c r="A62" s="74">
        <v>61</v>
      </c>
      <c r="B62" s="6">
        <v>4901</v>
      </c>
      <c r="C62" s="6" t="s">
        <v>383</v>
      </c>
      <c r="D62" s="6" t="s">
        <v>73</v>
      </c>
      <c r="E62" s="5">
        <v>20</v>
      </c>
      <c r="F62" s="19">
        <v>-41</v>
      </c>
      <c r="G62" s="5">
        <v>21</v>
      </c>
      <c r="H62" s="19">
        <v>35</v>
      </c>
      <c r="I62" s="5">
        <v>11</v>
      </c>
      <c r="J62" s="19">
        <v>-58</v>
      </c>
      <c r="K62" s="5">
        <v>35</v>
      </c>
      <c r="L62" s="74">
        <v>-64</v>
      </c>
      <c r="M62" s="75">
        <v>0</v>
      </c>
    </row>
    <row r="63" spans="1:13" x14ac:dyDescent="0.25">
      <c r="A63" s="74">
        <v>62</v>
      </c>
      <c r="B63" s="6">
        <v>1984</v>
      </c>
      <c r="C63" s="6" t="s">
        <v>384</v>
      </c>
      <c r="D63" s="6" t="s">
        <v>152</v>
      </c>
      <c r="E63" s="5">
        <v>11</v>
      </c>
      <c r="F63" s="19">
        <v>-52</v>
      </c>
      <c r="G63" s="5">
        <v>12</v>
      </c>
      <c r="H63" s="19">
        <v>-42</v>
      </c>
      <c r="I63" s="5">
        <v>11</v>
      </c>
      <c r="J63" s="19">
        <v>30</v>
      </c>
      <c r="K63" s="5">
        <v>30</v>
      </c>
      <c r="L63" s="74">
        <v>-64</v>
      </c>
      <c r="M63" s="75">
        <v>0</v>
      </c>
    </row>
    <row r="64" spans="1:13" x14ac:dyDescent="0.25">
      <c r="A64" s="74">
        <v>63</v>
      </c>
      <c r="B64" s="6">
        <v>660</v>
      </c>
      <c r="C64" s="6" t="s">
        <v>278</v>
      </c>
      <c r="D64" s="6" t="s">
        <v>111</v>
      </c>
      <c r="E64" s="5">
        <v>8</v>
      </c>
      <c r="F64" s="19">
        <v>-56</v>
      </c>
      <c r="G64" s="5">
        <v>16</v>
      </c>
      <c r="H64" s="19">
        <v>26</v>
      </c>
      <c r="I64" s="5">
        <v>21</v>
      </c>
      <c r="J64" s="19">
        <v>-36</v>
      </c>
      <c r="K64" s="5">
        <v>26</v>
      </c>
      <c r="L64" s="74">
        <v>-66</v>
      </c>
      <c r="M64" s="75">
        <v>0</v>
      </c>
    </row>
    <row r="65" spans="1:13" x14ac:dyDescent="0.25">
      <c r="A65" s="74">
        <v>64</v>
      </c>
      <c r="B65" s="6">
        <v>4967</v>
      </c>
      <c r="C65" s="6" t="s">
        <v>262</v>
      </c>
      <c r="D65" s="6" t="s">
        <v>132</v>
      </c>
      <c r="E65" s="5">
        <v>6</v>
      </c>
      <c r="F65" s="19">
        <v>-24</v>
      </c>
      <c r="G65" s="5">
        <v>15</v>
      </c>
      <c r="H65" s="19">
        <v>-25</v>
      </c>
      <c r="I65" s="5">
        <v>11</v>
      </c>
      <c r="J65" s="19">
        <v>-18</v>
      </c>
      <c r="K65" s="5">
        <v>-18</v>
      </c>
      <c r="L65" s="74">
        <v>-67</v>
      </c>
      <c r="M65" s="75">
        <v>0</v>
      </c>
    </row>
    <row r="66" spans="1:13" x14ac:dyDescent="0.25">
      <c r="A66" s="74">
        <v>65</v>
      </c>
      <c r="B66" s="6">
        <v>919</v>
      </c>
      <c r="C66" s="6" t="s">
        <v>241</v>
      </c>
      <c r="D66" s="6" t="s">
        <v>345</v>
      </c>
      <c r="E66" s="5">
        <v>11</v>
      </c>
      <c r="F66" s="19">
        <v>-17</v>
      </c>
      <c r="G66" s="5">
        <v>18</v>
      </c>
      <c r="H66" s="19">
        <v>-47</v>
      </c>
      <c r="I66" s="5">
        <v>13</v>
      </c>
      <c r="J66" s="19">
        <v>-4</v>
      </c>
      <c r="K66" s="5">
        <v>-4</v>
      </c>
      <c r="L66" s="74">
        <v>-68</v>
      </c>
      <c r="M66" s="75">
        <v>0</v>
      </c>
    </row>
    <row r="67" spans="1:13" x14ac:dyDescent="0.25">
      <c r="A67" s="74">
        <v>66</v>
      </c>
      <c r="B67" s="6">
        <v>2505</v>
      </c>
      <c r="C67" s="6" t="s">
        <v>188</v>
      </c>
      <c r="D67" s="6" t="s">
        <v>142</v>
      </c>
      <c r="E67" s="5">
        <v>4</v>
      </c>
      <c r="F67" s="19">
        <v>30</v>
      </c>
      <c r="G67" s="5">
        <v>3</v>
      </c>
      <c r="H67" s="19">
        <v>-59</v>
      </c>
      <c r="I67" s="5">
        <v>20</v>
      </c>
      <c r="J67" s="19">
        <v>-43</v>
      </c>
      <c r="K67" s="5">
        <v>30</v>
      </c>
      <c r="L67" s="74">
        <v>-72</v>
      </c>
      <c r="M67" s="75">
        <v>0</v>
      </c>
    </row>
    <row r="68" spans="1:13" x14ac:dyDescent="0.25">
      <c r="A68" s="74">
        <v>67</v>
      </c>
      <c r="B68" s="6">
        <v>1113</v>
      </c>
      <c r="C68" s="6" t="s">
        <v>385</v>
      </c>
      <c r="D68" s="6" t="s">
        <v>57</v>
      </c>
      <c r="E68" s="5">
        <v>4</v>
      </c>
      <c r="F68" s="19">
        <v>-30</v>
      </c>
      <c r="G68" s="5">
        <v>14</v>
      </c>
      <c r="H68" s="19">
        <v>-6</v>
      </c>
      <c r="I68" s="5">
        <v>2</v>
      </c>
      <c r="J68" s="19">
        <v>-36</v>
      </c>
      <c r="K68" s="5">
        <v>-6</v>
      </c>
      <c r="L68" s="74">
        <v>-72</v>
      </c>
      <c r="M68" s="75">
        <v>0</v>
      </c>
    </row>
    <row r="69" spans="1:13" x14ac:dyDescent="0.25">
      <c r="A69" s="74">
        <v>68</v>
      </c>
      <c r="B69" s="6">
        <v>5095</v>
      </c>
      <c r="C69" s="6" t="s">
        <v>236</v>
      </c>
      <c r="D69" s="6" t="s">
        <v>159</v>
      </c>
      <c r="E69" s="5">
        <v>2</v>
      </c>
      <c r="F69" s="19">
        <v>-54</v>
      </c>
      <c r="G69" s="5">
        <v>4</v>
      </c>
      <c r="H69" s="19">
        <v>15</v>
      </c>
      <c r="I69" s="5">
        <v>3</v>
      </c>
      <c r="J69" s="19">
        <v>-34</v>
      </c>
      <c r="K69" s="5">
        <v>15</v>
      </c>
      <c r="L69" s="74">
        <v>-73</v>
      </c>
      <c r="M69" s="75">
        <v>0</v>
      </c>
    </row>
    <row r="70" spans="1:13" x14ac:dyDescent="0.25">
      <c r="A70" s="74">
        <v>69</v>
      </c>
      <c r="B70" s="6">
        <v>5352</v>
      </c>
      <c r="C70" s="6" t="s">
        <v>304</v>
      </c>
      <c r="D70" s="6" t="s">
        <v>305</v>
      </c>
      <c r="E70" s="5">
        <v>9</v>
      </c>
      <c r="F70" s="19">
        <v>-38</v>
      </c>
      <c r="G70" s="5">
        <v>8</v>
      </c>
      <c r="H70" s="19">
        <v>-28</v>
      </c>
      <c r="I70" s="5">
        <v>8</v>
      </c>
      <c r="J70" s="19">
        <v>-8</v>
      </c>
      <c r="K70" s="5">
        <v>-8</v>
      </c>
      <c r="L70" s="74">
        <v>-74</v>
      </c>
      <c r="M70" s="75">
        <v>0</v>
      </c>
    </row>
    <row r="71" spans="1:13" x14ac:dyDescent="0.25">
      <c r="A71" s="74">
        <v>70</v>
      </c>
      <c r="B71" s="6">
        <v>4822</v>
      </c>
      <c r="C71" s="6" t="s">
        <v>386</v>
      </c>
      <c r="D71" s="6" t="s">
        <v>387</v>
      </c>
      <c r="E71" s="5">
        <v>12</v>
      </c>
      <c r="F71" s="19">
        <v>-25</v>
      </c>
      <c r="G71" s="5">
        <v>1</v>
      </c>
      <c r="H71" s="19">
        <v>-21</v>
      </c>
      <c r="I71" s="5">
        <v>17</v>
      </c>
      <c r="J71" s="19">
        <v>-29</v>
      </c>
      <c r="K71" s="5">
        <v>-21</v>
      </c>
      <c r="L71" s="74">
        <v>-75</v>
      </c>
      <c r="M71" s="75">
        <v>0</v>
      </c>
    </row>
    <row r="72" spans="1:13" x14ac:dyDescent="0.25">
      <c r="A72" s="74">
        <v>71</v>
      </c>
      <c r="B72" s="6">
        <v>1402</v>
      </c>
      <c r="C72" s="6" t="s">
        <v>257</v>
      </c>
      <c r="D72" s="6" t="s">
        <v>114</v>
      </c>
      <c r="E72" s="5">
        <v>13</v>
      </c>
      <c r="F72" s="19">
        <v>23</v>
      </c>
      <c r="G72" s="5">
        <v>15</v>
      </c>
      <c r="H72" s="19">
        <v>-73</v>
      </c>
      <c r="I72" s="5">
        <v>4</v>
      </c>
      <c r="J72" s="19">
        <v>-28</v>
      </c>
      <c r="K72" s="5">
        <v>23</v>
      </c>
      <c r="L72" s="74">
        <v>-78</v>
      </c>
      <c r="M72" s="75">
        <v>0</v>
      </c>
    </row>
    <row r="73" spans="1:13" x14ac:dyDescent="0.25">
      <c r="A73" s="74">
        <v>72</v>
      </c>
      <c r="B73" s="6">
        <v>1532</v>
      </c>
      <c r="C73" s="6" t="s">
        <v>189</v>
      </c>
      <c r="D73" s="6" t="s">
        <v>123</v>
      </c>
      <c r="E73" s="5">
        <v>21</v>
      </c>
      <c r="F73" s="19">
        <v>-21</v>
      </c>
      <c r="G73" s="5">
        <v>4</v>
      </c>
      <c r="H73" s="19">
        <v>-33</v>
      </c>
      <c r="I73" s="5">
        <v>18</v>
      </c>
      <c r="J73" s="19">
        <v>-36</v>
      </c>
      <c r="K73" s="5">
        <v>-21</v>
      </c>
      <c r="L73" s="74">
        <v>-90</v>
      </c>
      <c r="M73" s="75">
        <v>0</v>
      </c>
    </row>
    <row r="74" spans="1:13" x14ac:dyDescent="0.25">
      <c r="A74" s="74">
        <v>73</v>
      </c>
      <c r="B74" s="6">
        <v>199</v>
      </c>
      <c r="C74" s="6" t="s">
        <v>186</v>
      </c>
      <c r="D74" s="6" t="s">
        <v>26</v>
      </c>
      <c r="E74" s="5">
        <v>1</v>
      </c>
      <c r="F74" s="19">
        <v>-71</v>
      </c>
      <c r="G74" s="5">
        <v>8</v>
      </c>
      <c r="H74" s="19">
        <v>16</v>
      </c>
      <c r="I74" s="5">
        <v>12</v>
      </c>
      <c r="J74" s="19">
        <v>-36</v>
      </c>
      <c r="K74" s="5">
        <v>16</v>
      </c>
      <c r="L74" s="74">
        <v>-91</v>
      </c>
      <c r="M74" s="75">
        <v>0</v>
      </c>
    </row>
    <row r="75" spans="1:13" x14ac:dyDescent="0.25">
      <c r="A75" s="74">
        <v>74</v>
      </c>
      <c r="B75" s="6">
        <v>879</v>
      </c>
      <c r="C75" s="6" t="s">
        <v>242</v>
      </c>
      <c r="D75" s="6" t="s">
        <v>17</v>
      </c>
      <c r="E75" s="5">
        <v>1</v>
      </c>
      <c r="F75" s="19">
        <v>-47</v>
      </c>
      <c r="G75" s="5">
        <v>3</v>
      </c>
      <c r="H75" s="19">
        <v>-27</v>
      </c>
      <c r="I75" s="5">
        <v>5</v>
      </c>
      <c r="J75" s="19">
        <v>-21</v>
      </c>
      <c r="K75" s="5">
        <v>-21</v>
      </c>
      <c r="L75" s="74">
        <v>-95</v>
      </c>
      <c r="M75" s="75">
        <v>0</v>
      </c>
    </row>
    <row r="76" spans="1:13" x14ac:dyDescent="0.25">
      <c r="A76" s="74">
        <v>75</v>
      </c>
      <c r="B76" s="6">
        <v>4984</v>
      </c>
      <c r="C76" s="6" t="s">
        <v>358</v>
      </c>
      <c r="D76" s="6" t="s">
        <v>12</v>
      </c>
      <c r="E76" s="5">
        <v>9</v>
      </c>
      <c r="F76" s="19">
        <v>-68</v>
      </c>
      <c r="G76" s="5">
        <v>1</v>
      </c>
      <c r="H76" s="19">
        <v>-5</v>
      </c>
      <c r="I76" s="5">
        <v>10</v>
      </c>
      <c r="J76" s="19">
        <v>-23</v>
      </c>
      <c r="K76" s="5">
        <v>-5</v>
      </c>
      <c r="L76" s="74">
        <v>-96</v>
      </c>
      <c r="M76" s="75">
        <v>0</v>
      </c>
    </row>
    <row r="77" spans="1:13" x14ac:dyDescent="0.25">
      <c r="A77" s="74">
        <v>76</v>
      </c>
      <c r="B77" s="6">
        <v>835</v>
      </c>
      <c r="C77" s="6" t="s">
        <v>329</v>
      </c>
      <c r="D77" s="6" t="s">
        <v>53</v>
      </c>
      <c r="E77" s="5">
        <v>19</v>
      </c>
      <c r="F77" s="19">
        <v>-18</v>
      </c>
      <c r="G77" s="5">
        <v>19</v>
      </c>
      <c r="H77" s="19">
        <v>-99</v>
      </c>
      <c r="I77" s="5">
        <v>19</v>
      </c>
      <c r="J77" s="19">
        <v>20</v>
      </c>
      <c r="K77" s="5">
        <v>20</v>
      </c>
      <c r="L77" s="74">
        <v>-97</v>
      </c>
      <c r="M77" s="75">
        <v>0</v>
      </c>
    </row>
    <row r="78" spans="1:13" x14ac:dyDescent="0.25">
      <c r="A78" s="74">
        <v>77</v>
      </c>
      <c r="B78" s="6">
        <v>6318</v>
      </c>
      <c r="C78" s="6" t="s">
        <v>352</v>
      </c>
      <c r="D78" s="6" t="s">
        <v>21</v>
      </c>
      <c r="E78" s="5">
        <v>5</v>
      </c>
      <c r="F78" s="19">
        <v>-52</v>
      </c>
      <c r="G78" s="5">
        <v>1</v>
      </c>
      <c r="H78" s="19">
        <v>-31</v>
      </c>
      <c r="I78" s="5">
        <v>4</v>
      </c>
      <c r="J78" s="19">
        <v>-26</v>
      </c>
      <c r="K78" s="5">
        <v>-26</v>
      </c>
      <c r="L78" s="74">
        <v>-109</v>
      </c>
      <c r="M78" s="75">
        <v>0</v>
      </c>
    </row>
    <row r="79" spans="1:13" x14ac:dyDescent="0.25">
      <c r="A79" s="74">
        <v>78</v>
      </c>
      <c r="B79" s="6">
        <v>2610</v>
      </c>
      <c r="C79" s="6" t="s">
        <v>196</v>
      </c>
      <c r="D79" s="6" t="s">
        <v>280</v>
      </c>
      <c r="E79" s="5">
        <v>12</v>
      </c>
      <c r="F79" s="19">
        <v>-29</v>
      </c>
      <c r="G79" s="5">
        <v>9</v>
      </c>
      <c r="H79" s="19">
        <v>-9</v>
      </c>
      <c r="I79" s="5">
        <v>1</v>
      </c>
      <c r="J79" s="19">
        <v>-72</v>
      </c>
      <c r="K79" s="5">
        <v>-9</v>
      </c>
      <c r="L79" s="74">
        <v>-110</v>
      </c>
      <c r="M79" s="75">
        <v>0</v>
      </c>
    </row>
    <row r="80" spans="1:13" x14ac:dyDescent="0.25">
      <c r="A80" s="74">
        <v>79</v>
      </c>
      <c r="B80" s="6">
        <v>6319</v>
      </c>
      <c r="C80" s="6" t="s">
        <v>388</v>
      </c>
      <c r="D80" s="6" t="s">
        <v>376</v>
      </c>
      <c r="E80" s="5">
        <v>6</v>
      </c>
      <c r="F80" s="19">
        <v>-46</v>
      </c>
      <c r="G80" s="5">
        <v>2</v>
      </c>
      <c r="H80" s="19">
        <v>-24</v>
      </c>
      <c r="I80" s="5">
        <v>10</v>
      </c>
      <c r="J80" s="19">
        <v>-43</v>
      </c>
      <c r="K80" s="5">
        <v>-24</v>
      </c>
      <c r="L80" s="74">
        <v>-113</v>
      </c>
      <c r="M80" s="75">
        <v>0</v>
      </c>
    </row>
    <row r="81" spans="1:13" x14ac:dyDescent="0.25">
      <c r="A81" s="74">
        <v>80</v>
      </c>
      <c r="B81" s="6">
        <v>1518</v>
      </c>
      <c r="C81" s="6" t="s">
        <v>256</v>
      </c>
      <c r="D81" s="6" t="s">
        <v>123</v>
      </c>
      <c r="E81" s="5">
        <v>16</v>
      </c>
      <c r="F81" s="19">
        <v>-31</v>
      </c>
      <c r="G81" s="5">
        <v>11</v>
      </c>
      <c r="H81" s="19">
        <v>-45</v>
      </c>
      <c r="I81" s="5">
        <v>19</v>
      </c>
      <c r="J81" s="19">
        <v>-37</v>
      </c>
      <c r="K81" s="5">
        <v>-31</v>
      </c>
      <c r="L81" s="74">
        <v>-113</v>
      </c>
      <c r="M81" s="75">
        <v>0</v>
      </c>
    </row>
    <row r="82" spans="1:13" x14ac:dyDescent="0.25">
      <c r="A82" s="74">
        <v>81</v>
      </c>
      <c r="B82" s="6">
        <v>1813</v>
      </c>
      <c r="C82" s="6" t="s">
        <v>229</v>
      </c>
      <c r="D82" s="6" t="s">
        <v>128</v>
      </c>
      <c r="E82" s="5">
        <v>14</v>
      </c>
      <c r="F82" s="19">
        <v>-22</v>
      </c>
      <c r="G82" s="5">
        <v>7</v>
      </c>
      <c r="H82" s="19">
        <v>-13</v>
      </c>
      <c r="I82" s="5">
        <v>7</v>
      </c>
      <c r="J82" s="19">
        <v>-87</v>
      </c>
      <c r="K82" s="5">
        <v>-13</v>
      </c>
      <c r="L82" s="74">
        <v>-122</v>
      </c>
      <c r="M82" s="75">
        <v>0</v>
      </c>
    </row>
    <row r="83" spans="1:13" x14ac:dyDescent="0.25">
      <c r="A83" s="74">
        <v>82</v>
      </c>
      <c r="B83" s="6">
        <v>2652</v>
      </c>
      <c r="C83" s="6" t="s">
        <v>389</v>
      </c>
      <c r="D83" s="6" t="s">
        <v>57</v>
      </c>
      <c r="E83" s="5">
        <v>17</v>
      </c>
      <c r="F83" s="19">
        <v>-70</v>
      </c>
      <c r="G83" s="5">
        <v>6</v>
      </c>
      <c r="H83" s="19">
        <v>-17</v>
      </c>
      <c r="I83" s="5">
        <v>20</v>
      </c>
      <c r="J83" s="19">
        <v>-44</v>
      </c>
      <c r="K83" s="5">
        <v>-17</v>
      </c>
      <c r="L83" s="74">
        <v>-131</v>
      </c>
      <c r="M83" s="75">
        <v>0</v>
      </c>
    </row>
    <row r="84" spans="1:13" x14ac:dyDescent="0.25">
      <c r="A84" s="74">
        <v>83</v>
      </c>
      <c r="B84" s="6">
        <v>1264</v>
      </c>
      <c r="C84" s="6" t="s">
        <v>191</v>
      </c>
      <c r="D84" s="6" t="s">
        <v>54</v>
      </c>
      <c r="E84" s="5">
        <v>15</v>
      </c>
      <c r="F84" s="19">
        <v>-32</v>
      </c>
      <c r="G84" s="5">
        <v>13</v>
      </c>
      <c r="H84" s="19">
        <v>-125</v>
      </c>
      <c r="I84" s="5">
        <v>19</v>
      </c>
      <c r="J84" s="19">
        <v>-38</v>
      </c>
      <c r="K84" s="5">
        <v>-32</v>
      </c>
      <c r="L84" s="74">
        <v>-195</v>
      </c>
      <c r="M84" s="75">
        <v>0</v>
      </c>
    </row>
    <row r="85" spans="1:13" x14ac:dyDescent="0.25">
      <c r="A85" s="74">
        <v>84</v>
      </c>
      <c r="B85" s="6">
        <v>4774</v>
      </c>
      <c r="C85" s="6" t="s">
        <v>184</v>
      </c>
      <c r="D85" s="6" t="s">
        <v>142</v>
      </c>
      <c r="E85" s="5">
        <v>19</v>
      </c>
      <c r="F85" s="19">
        <v>-97</v>
      </c>
      <c r="G85" s="5">
        <v>17</v>
      </c>
      <c r="H85" s="19">
        <v>-80</v>
      </c>
      <c r="I85" s="5">
        <v>13</v>
      </c>
      <c r="J85" s="19">
        <v>-20</v>
      </c>
      <c r="K85" s="5">
        <v>-20</v>
      </c>
      <c r="L85" s="74">
        <v>-197</v>
      </c>
      <c r="M85" s="75">
        <v>0</v>
      </c>
    </row>
    <row r="86" spans="1:13" x14ac:dyDescent="0.25">
      <c r="A86" s="74">
        <v>85</v>
      </c>
      <c r="B86" s="6">
        <v>4831</v>
      </c>
      <c r="C86" s="6" t="s">
        <v>220</v>
      </c>
      <c r="D86" s="6" t="s">
        <v>53</v>
      </c>
      <c r="E86" s="5">
        <v>13</v>
      </c>
      <c r="F86" s="19">
        <v>-79</v>
      </c>
      <c r="G86" s="5">
        <v>20</v>
      </c>
      <c r="H86" s="19">
        <v>-46</v>
      </c>
      <c r="I86" s="5">
        <v>9</v>
      </c>
      <c r="J86" s="19">
        <v>-77</v>
      </c>
      <c r="K86" s="5">
        <v>-46</v>
      </c>
      <c r="L86" s="74">
        <v>-202</v>
      </c>
      <c r="M86" s="75">
        <v>0</v>
      </c>
    </row>
  </sheetData>
  <autoFilter ref="A1:N86" xr:uid="{00000000-0009-0000-0000-000005000000}"/>
  <phoneticPr fontId="0" type="noConversion"/>
  <conditionalFormatting sqref="F2:L86">
    <cfRule type="cellIs" dxfId="54" priority="5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scale="97" orientation="portrait" horizontalDpi="300" verticalDpi="300" r:id="rId1"/>
  <headerFooter>
    <oddHeader xml:space="preserve">&amp;L&amp;G&amp;C&amp;12
                &amp;A
                16.10.2021&amp;R&amp;12 25.
Hausruckviertler 
Tarockcup 
2021-2022
</oddHeader>
    <oddFooter>&amp;C&amp;P von &amp;N&amp;RKienast / Emeder</oddFooter>
  </headerFooter>
  <rowBreaks count="1" manualBreakCount="1">
    <brk id="53" max="12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4">
    <tabColor rgb="FF00B050"/>
  </sheetPr>
  <dimension ref="A1:N91"/>
  <sheetViews>
    <sheetView showGridLines="0" zoomScaleNormal="100" workbookViewId="0">
      <selection activeCell="H97" sqref="H96:H97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2750</v>
      </c>
      <c r="C2" s="6" t="s">
        <v>320</v>
      </c>
      <c r="D2" s="6" t="s">
        <v>66</v>
      </c>
      <c r="E2" s="5">
        <v>13</v>
      </c>
      <c r="F2" s="19">
        <v>65</v>
      </c>
      <c r="G2" s="5">
        <v>5</v>
      </c>
      <c r="H2" s="19">
        <v>3</v>
      </c>
      <c r="I2" s="5">
        <v>21</v>
      </c>
      <c r="J2" s="19">
        <v>200</v>
      </c>
      <c r="K2" s="5">
        <v>200</v>
      </c>
      <c r="L2" s="74">
        <v>268</v>
      </c>
      <c r="M2" s="75">
        <v>223</v>
      </c>
      <c r="N2" s="17">
        <f>COUNT(B2:B100)</f>
        <v>90</v>
      </c>
    </row>
    <row r="3" spans="1:14" x14ac:dyDescent="0.25">
      <c r="A3" s="74">
        <v>2</v>
      </c>
      <c r="B3" s="6">
        <v>4984</v>
      </c>
      <c r="C3" s="6" t="s">
        <v>358</v>
      </c>
      <c r="D3" s="6" t="s">
        <v>12</v>
      </c>
      <c r="E3" s="5">
        <v>10</v>
      </c>
      <c r="F3" s="19">
        <v>-26</v>
      </c>
      <c r="G3" s="5">
        <v>1</v>
      </c>
      <c r="H3" s="19">
        <v>147</v>
      </c>
      <c r="I3" s="5">
        <v>22</v>
      </c>
      <c r="J3" s="19">
        <v>26</v>
      </c>
      <c r="K3" s="5">
        <v>147</v>
      </c>
      <c r="L3" s="74">
        <v>147</v>
      </c>
      <c r="M3" s="75">
        <v>198</v>
      </c>
    </row>
    <row r="4" spans="1:14" x14ac:dyDescent="0.25">
      <c r="A4" s="74">
        <v>3</v>
      </c>
      <c r="B4" s="6">
        <v>2521</v>
      </c>
      <c r="C4" s="6" t="s">
        <v>213</v>
      </c>
      <c r="D4" s="6" t="s">
        <v>54</v>
      </c>
      <c r="E4" s="5">
        <v>2</v>
      </c>
      <c r="F4" s="19">
        <v>88</v>
      </c>
      <c r="G4" s="5">
        <v>22</v>
      </c>
      <c r="H4" s="19">
        <v>44</v>
      </c>
      <c r="I4" s="5">
        <v>7</v>
      </c>
      <c r="J4" s="19">
        <v>7</v>
      </c>
      <c r="K4" s="5">
        <v>88</v>
      </c>
      <c r="L4" s="74">
        <v>139</v>
      </c>
      <c r="M4" s="75">
        <v>180</v>
      </c>
    </row>
    <row r="5" spans="1:14" x14ac:dyDescent="0.25">
      <c r="A5" s="74">
        <v>4</v>
      </c>
      <c r="B5" s="6">
        <v>1440</v>
      </c>
      <c r="C5" s="6" t="s">
        <v>391</v>
      </c>
      <c r="D5" s="6" t="s">
        <v>136</v>
      </c>
      <c r="E5" s="5">
        <v>19</v>
      </c>
      <c r="F5" s="19">
        <v>86</v>
      </c>
      <c r="G5" s="5">
        <v>11</v>
      </c>
      <c r="H5" s="19">
        <v>9</v>
      </c>
      <c r="I5" s="5">
        <v>19</v>
      </c>
      <c r="J5" s="19">
        <v>29</v>
      </c>
      <c r="K5" s="5">
        <v>86</v>
      </c>
      <c r="L5" s="74">
        <v>124</v>
      </c>
      <c r="M5" s="75">
        <v>168</v>
      </c>
    </row>
    <row r="6" spans="1:14" x14ac:dyDescent="0.25">
      <c r="A6" s="74">
        <v>5</v>
      </c>
      <c r="B6" s="6">
        <v>5757</v>
      </c>
      <c r="C6" s="6" t="s">
        <v>270</v>
      </c>
      <c r="D6" s="6" t="s">
        <v>167</v>
      </c>
      <c r="E6" s="5">
        <v>5</v>
      </c>
      <c r="F6" s="19">
        <v>30</v>
      </c>
      <c r="G6" s="5">
        <v>12</v>
      </c>
      <c r="H6" s="19">
        <v>71</v>
      </c>
      <c r="I6" s="5">
        <v>2</v>
      </c>
      <c r="J6" s="19">
        <v>4</v>
      </c>
      <c r="K6" s="5">
        <v>71</v>
      </c>
      <c r="L6" s="74">
        <v>105</v>
      </c>
      <c r="M6" s="75">
        <v>156</v>
      </c>
    </row>
    <row r="7" spans="1:14" x14ac:dyDescent="0.25">
      <c r="A7" s="74">
        <v>6</v>
      </c>
      <c r="B7" s="6">
        <v>1056</v>
      </c>
      <c r="C7" s="6" t="s">
        <v>179</v>
      </c>
      <c r="D7" s="6" t="s">
        <v>161</v>
      </c>
      <c r="E7" s="5">
        <v>4</v>
      </c>
      <c r="F7" s="19">
        <v>39</v>
      </c>
      <c r="G7" s="5">
        <v>18</v>
      </c>
      <c r="H7" s="19">
        <v>-22</v>
      </c>
      <c r="I7" s="5">
        <v>4</v>
      </c>
      <c r="J7" s="19">
        <v>80</v>
      </c>
      <c r="K7" s="5">
        <v>80</v>
      </c>
      <c r="L7" s="74">
        <v>97</v>
      </c>
      <c r="M7" s="75">
        <v>147</v>
      </c>
    </row>
    <row r="8" spans="1:14" x14ac:dyDescent="0.25">
      <c r="A8" s="74">
        <v>7</v>
      </c>
      <c r="B8" s="6">
        <v>321</v>
      </c>
      <c r="C8" s="6" t="s">
        <v>261</v>
      </c>
      <c r="D8" s="6" t="s">
        <v>112</v>
      </c>
      <c r="E8" s="5">
        <v>10</v>
      </c>
      <c r="F8" s="19">
        <v>63</v>
      </c>
      <c r="G8" s="5">
        <v>20</v>
      </c>
      <c r="H8" s="19">
        <v>32</v>
      </c>
      <c r="I8" s="5">
        <v>22</v>
      </c>
      <c r="J8" s="19">
        <v>-4</v>
      </c>
      <c r="K8" s="5">
        <v>63</v>
      </c>
      <c r="L8" s="74">
        <v>91</v>
      </c>
      <c r="M8" s="75">
        <v>138</v>
      </c>
    </row>
    <row r="9" spans="1:14" x14ac:dyDescent="0.25">
      <c r="A9" s="74">
        <v>8</v>
      </c>
      <c r="B9" s="6">
        <v>2489</v>
      </c>
      <c r="C9" s="6" t="s">
        <v>217</v>
      </c>
      <c r="D9" s="6" t="s">
        <v>148</v>
      </c>
      <c r="E9" s="5">
        <v>22</v>
      </c>
      <c r="F9" s="19">
        <v>1</v>
      </c>
      <c r="G9" s="5">
        <v>17</v>
      </c>
      <c r="H9" s="19">
        <v>35</v>
      </c>
      <c r="I9" s="5">
        <v>19</v>
      </c>
      <c r="J9" s="19">
        <v>50</v>
      </c>
      <c r="K9" s="5">
        <v>50</v>
      </c>
      <c r="L9" s="74">
        <v>86</v>
      </c>
      <c r="M9" s="75">
        <v>131</v>
      </c>
    </row>
    <row r="10" spans="1:14" x14ac:dyDescent="0.25">
      <c r="A10" s="74">
        <v>9</v>
      </c>
      <c r="B10" s="6">
        <v>1087</v>
      </c>
      <c r="C10" s="6" t="s">
        <v>232</v>
      </c>
      <c r="D10" s="6" t="s">
        <v>166</v>
      </c>
      <c r="E10" s="5">
        <v>11</v>
      </c>
      <c r="F10" s="19">
        <v>-33</v>
      </c>
      <c r="G10" s="5">
        <v>11</v>
      </c>
      <c r="H10" s="19">
        <v>79</v>
      </c>
      <c r="I10" s="5">
        <v>11</v>
      </c>
      <c r="J10" s="19">
        <v>33</v>
      </c>
      <c r="K10" s="5">
        <v>79</v>
      </c>
      <c r="L10" s="74">
        <v>79</v>
      </c>
      <c r="M10" s="75">
        <v>124</v>
      </c>
    </row>
    <row r="11" spans="1:14" x14ac:dyDescent="0.25">
      <c r="A11" s="74">
        <v>10</v>
      </c>
      <c r="B11" s="6">
        <v>1131</v>
      </c>
      <c r="C11" s="6" t="s">
        <v>309</v>
      </c>
      <c r="D11" s="6" t="s">
        <v>55</v>
      </c>
      <c r="E11" s="5">
        <v>3</v>
      </c>
      <c r="F11" s="19">
        <v>-4</v>
      </c>
      <c r="G11" s="5">
        <v>9</v>
      </c>
      <c r="H11" s="19">
        <v>46</v>
      </c>
      <c r="I11" s="5">
        <v>15</v>
      </c>
      <c r="J11" s="19">
        <v>32</v>
      </c>
      <c r="K11" s="5">
        <v>46</v>
      </c>
      <c r="L11" s="74">
        <v>74</v>
      </c>
      <c r="M11" s="75">
        <v>117</v>
      </c>
    </row>
    <row r="12" spans="1:14" x14ac:dyDescent="0.25">
      <c r="A12" s="74">
        <v>11</v>
      </c>
      <c r="B12" s="6">
        <v>4841</v>
      </c>
      <c r="C12" s="6" t="s">
        <v>234</v>
      </c>
      <c r="D12" s="6" t="s">
        <v>157</v>
      </c>
      <c r="E12" s="5">
        <v>14</v>
      </c>
      <c r="F12" s="19">
        <v>5</v>
      </c>
      <c r="G12" s="5">
        <v>4</v>
      </c>
      <c r="H12" s="19">
        <v>28</v>
      </c>
      <c r="I12" s="5">
        <v>1</v>
      </c>
      <c r="J12" s="19">
        <v>41</v>
      </c>
      <c r="K12" s="5">
        <v>41</v>
      </c>
      <c r="L12" s="74">
        <v>74</v>
      </c>
      <c r="M12" s="75">
        <v>110</v>
      </c>
    </row>
    <row r="13" spans="1:14" x14ac:dyDescent="0.25">
      <c r="A13" s="74">
        <v>12</v>
      </c>
      <c r="B13" s="6">
        <v>1835</v>
      </c>
      <c r="C13" s="6" t="s">
        <v>202</v>
      </c>
      <c r="D13" s="6" t="s">
        <v>123</v>
      </c>
      <c r="E13" s="5">
        <v>13</v>
      </c>
      <c r="F13" s="19">
        <v>3</v>
      </c>
      <c r="G13" s="5">
        <v>2</v>
      </c>
      <c r="H13" s="19">
        <v>41</v>
      </c>
      <c r="I13" s="5">
        <v>13</v>
      </c>
      <c r="J13" s="19">
        <v>21</v>
      </c>
      <c r="K13" s="5">
        <v>41</v>
      </c>
      <c r="L13" s="74">
        <v>65</v>
      </c>
      <c r="M13" s="75">
        <v>105</v>
      </c>
    </row>
    <row r="14" spans="1:14" x14ac:dyDescent="0.25">
      <c r="A14" s="74">
        <v>13</v>
      </c>
      <c r="B14" s="6">
        <v>2329</v>
      </c>
      <c r="C14" s="6" t="s">
        <v>317</v>
      </c>
      <c r="D14" s="6" t="s">
        <v>318</v>
      </c>
      <c r="E14" s="5">
        <v>11</v>
      </c>
      <c r="F14" s="19">
        <v>53</v>
      </c>
      <c r="G14" s="5">
        <v>16</v>
      </c>
      <c r="H14" s="19">
        <v>38</v>
      </c>
      <c r="I14" s="5">
        <v>8</v>
      </c>
      <c r="J14" s="19">
        <v>-28</v>
      </c>
      <c r="K14" s="5">
        <v>53</v>
      </c>
      <c r="L14" s="74">
        <v>63</v>
      </c>
      <c r="M14" s="75">
        <v>100</v>
      </c>
    </row>
    <row r="15" spans="1:14" x14ac:dyDescent="0.25">
      <c r="A15" s="74">
        <v>14</v>
      </c>
      <c r="B15" s="6">
        <v>4913</v>
      </c>
      <c r="C15" s="6" t="s">
        <v>392</v>
      </c>
      <c r="D15" s="6" t="s">
        <v>123</v>
      </c>
      <c r="E15" s="5">
        <v>21</v>
      </c>
      <c r="F15" s="19">
        <v>4</v>
      </c>
      <c r="G15" s="5">
        <v>8</v>
      </c>
      <c r="H15" s="19">
        <v>-7</v>
      </c>
      <c r="I15" s="5">
        <v>20</v>
      </c>
      <c r="J15" s="19">
        <v>64</v>
      </c>
      <c r="K15" s="5">
        <v>64</v>
      </c>
      <c r="L15" s="74">
        <v>61</v>
      </c>
      <c r="M15" s="75">
        <v>95</v>
      </c>
    </row>
    <row r="16" spans="1:14" x14ac:dyDescent="0.25">
      <c r="A16" s="74">
        <v>15</v>
      </c>
      <c r="B16" s="6">
        <v>1813</v>
      </c>
      <c r="C16" s="6" t="s">
        <v>229</v>
      </c>
      <c r="D16" s="6" t="s">
        <v>128</v>
      </c>
      <c r="E16" s="5">
        <v>10</v>
      </c>
      <c r="F16" s="19">
        <v>-29</v>
      </c>
      <c r="G16" s="5">
        <v>9</v>
      </c>
      <c r="H16" s="19">
        <v>77</v>
      </c>
      <c r="I16" s="5">
        <v>17</v>
      </c>
      <c r="J16" s="19">
        <v>12</v>
      </c>
      <c r="K16" s="5">
        <v>77</v>
      </c>
      <c r="L16" s="74">
        <v>60</v>
      </c>
      <c r="M16" s="75">
        <v>90</v>
      </c>
    </row>
    <row r="17" spans="1:13" x14ac:dyDescent="0.25">
      <c r="A17" s="74">
        <v>16</v>
      </c>
      <c r="B17" s="6">
        <v>1014</v>
      </c>
      <c r="C17" s="6" t="s">
        <v>332</v>
      </c>
      <c r="D17" s="6" t="s">
        <v>21</v>
      </c>
      <c r="E17" s="5">
        <v>14</v>
      </c>
      <c r="F17" s="19">
        <v>13</v>
      </c>
      <c r="G17" s="5">
        <v>18</v>
      </c>
      <c r="H17" s="19">
        <v>38</v>
      </c>
      <c r="I17" s="5">
        <v>7</v>
      </c>
      <c r="J17" s="19">
        <v>9</v>
      </c>
      <c r="K17" s="5">
        <v>38</v>
      </c>
      <c r="L17" s="74">
        <v>60</v>
      </c>
      <c r="M17" s="75">
        <v>85</v>
      </c>
    </row>
    <row r="18" spans="1:13" x14ac:dyDescent="0.25">
      <c r="A18" s="74">
        <v>17</v>
      </c>
      <c r="B18" s="6">
        <v>6318</v>
      </c>
      <c r="C18" s="6" t="s">
        <v>352</v>
      </c>
      <c r="D18" s="6" t="s">
        <v>21</v>
      </c>
      <c r="E18" s="5">
        <v>21</v>
      </c>
      <c r="F18" s="19">
        <v>122</v>
      </c>
      <c r="G18" s="5">
        <v>20</v>
      </c>
      <c r="H18" s="19">
        <v>-34</v>
      </c>
      <c r="I18" s="5">
        <v>12</v>
      </c>
      <c r="J18" s="19">
        <v>-30</v>
      </c>
      <c r="K18" s="5">
        <v>122</v>
      </c>
      <c r="L18" s="74">
        <v>58</v>
      </c>
      <c r="M18" s="75">
        <v>80</v>
      </c>
    </row>
    <row r="19" spans="1:13" x14ac:dyDescent="0.25">
      <c r="A19" s="74">
        <v>18</v>
      </c>
      <c r="B19" s="6">
        <v>447</v>
      </c>
      <c r="C19" s="6" t="s">
        <v>201</v>
      </c>
      <c r="D19" s="6" t="s">
        <v>53</v>
      </c>
      <c r="E19" s="5">
        <v>1</v>
      </c>
      <c r="F19" s="19">
        <v>109</v>
      </c>
      <c r="G19" s="5">
        <v>4</v>
      </c>
      <c r="H19" s="19">
        <v>-61</v>
      </c>
      <c r="I19" s="5">
        <v>8</v>
      </c>
      <c r="J19" s="19">
        <v>10</v>
      </c>
      <c r="K19" s="5">
        <v>109</v>
      </c>
      <c r="L19" s="74">
        <v>58</v>
      </c>
      <c r="M19" s="75">
        <v>76</v>
      </c>
    </row>
    <row r="20" spans="1:13" x14ac:dyDescent="0.25">
      <c r="A20" s="74">
        <v>19</v>
      </c>
      <c r="B20" s="6">
        <v>1043</v>
      </c>
      <c r="C20" s="6" t="s">
        <v>221</v>
      </c>
      <c r="D20" s="6" t="s">
        <v>58</v>
      </c>
      <c r="E20" s="5">
        <v>11</v>
      </c>
      <c r="F20" s="19">
        <v>-5</v>
      </c>
      <c r="G20" s="5">
        <v>20</v>
      </c>
      <c r="H20" s="19">
        <v>44</v>
      </c>
      <c r="I20" s="5">
        <v>4</v>
      </c>
      <c r="J20" s="19">
        <v>16</v>
      </c>
      <c r="K20" s="5">
        <v>44</v>
      </c>
      <c r="L20" s="74">
        <v>55</v>
      </c>
      <c r="M20" s="75">
        <v>72</v>
      </c>
    </row>
    <row r="21" spans="1:13" x14ac:dyDescent="0.25">
      <c r="A21" s="74">
        <v>20</v>
      </c>
      <c r="B21" s="6">
        <v>122</v>
      </c>
      <c r="C21" s="6" t="s">
        <v>393</v>
      </c>
      <c r="D21" s="6" t="s">
        <v>394</v>
      </c>
      <c r="E21" s="5">
        <v>17</v>
      </c>
      <c r="F21" s="19">
        <v>63</v>
      </c>
      <c r="G21" s="5">
        <v>7</v>
      </c>
      <c r="H21" s="19">
        <v>10</v>
      </c>
      <c r="I21" s="5">
        <v>15</v>
      </c>
      <c r="J21" s="19">
        <v>-26</v>
      </c>
      <c r="K21" s="5">
        <v>63</v>
      </c>
      <c r="L21" s="74">
        <v>47</v>
      </c>
      <c r="M21" s="75">
        <v>68</v>
      </c>
    </row>
    <row r="22" spans="1:13" x14ac:dyDescent="0.25">
      <c r="A22" s="74">
        <v>21</v>
      </c>
      <c r="B22" s="6">
        <v>2746</v>
      </c>
      <c r="C22" s="43" t="s">
        <v>253</v>
      </c>
      <c r="D22" s="6" t="s">
        <v>144</v>
      </c>
      <c r="E22" s="5">
        <v>5</v>
      </c>
      <c r="F22" s="19">
        <v>5</v>
      </c>
      <c r="G22" s="5">
        <v>19</v>
      </c>
      <c r="H22" s="19">
        <v>14</v>
      </c>
      <c r="I22" s="5">
        <v>5</v>
      </c>
      <c r="J22" s="19">
        <v>26</v>
      </c>
      <c r="K22" s="5">
        <v>26</v>
      </c>
      <c r="L22" s="74">
        <v>45</v>
      </c>
      <c r="M22" s="75">
        <v>64</v>
      </c>
    </row>
    <row r="23" spans="1:13" x14ac:dyDescent="0.25">
      <c r="A23" s="74">
        <v>22</v>
      </c>
      <c r="B23" s="6">
        <v>2505</v>
      </c>
      <c r="C23" s="6" t="s">
        <v>188</v>
      </c>
      <c r="D23" s="6" t="s">
        <v>142</v>
      </c>
      <c r="E23" s="5">
        <v>8</v>
      </c>
      <c r="F23" s="19">
        <v>-4</v>
      </c>
      <c r="G23" s="5">
        <v>21</v>
      </c>
      <c r="H23" s="19">
        <v>69</v>
      </c>
      <c r="I23" s="5">
        <v>16</v>
      </c>
      <c r="J23" s="19">
        <v>-25</v>
      </c>
      <c r="K23" s="5">
        <v>69</v>
      </c>
      <c r="L23" s="74">
        <v>40</v>
      </c>
      <c r="M23" s="75">
        <v>60</v>
      </c>
    </row>
    <row r="24" spans="1:13" x14ac:dyDescent="0.25">
      <c r="A24" s="74">
        <v>23</v>
      </c>
      <c r="B24" s="6">
        <v>2741</v>
      </c>
      <c r="C24" s="6" t="s">
        <v>246</v>
      </c>
      <c r="D24" s="6" t="s">
        <v>146</v>
      </c>
      <c r="E24" s="5">
        <v>15</v>
      </c>
      <c r="F24" s="19">
        <v>74</v>
      </c>
      <c r="G24" s="5">
        <v>3</v>
      </c>
      <c r="H24" s="19">
        <v>20</v>
      </c>
      <c r="I24" s="5">
        <v>10</v>
      </c>
      <c r="J24" s="19">
        <v>-55</v>
      </c>
      <c r="K24" s="5">
        <v>74</v>
      </c>
      <c r="L24" s="74">
        <v>39</v>
      </c>
      <c r="M24" s="75">
        <v>56</v>
      </c>
    </row>
    <row r="25" spans="1:13" x14ac:dyDescent="0.25">
      <c r="A25" s="74">
        <v>24</v>
      </c>
      <c r="B25" s="6">
        <v>1509</v>
      </c>
      <c r="C25" s="6" t="s">
        <v>212</v>
      </c>
      <c r="D25" s="6" t="s">
        <v>15</v>
      </c>
      <c r="E25" s="5">
        <v>12</v>
      </c>
      <c r="F25" s="19">
        <v>28</v>
      </c>
      <c r="G25" s="5">
        <v>6</v>
      </c>
      <c r="H25" s="19">
        <v>32</v>
      </c>
      <c r="I25" s="5">
        <v>9</v>
      </c>
      <c r="J25" s="19">
        <v>-21</v>
      </c>
      <c r="K25" s="5">
        <v>32</v>
      </c>
      <c r="L25" s="74">
        <v>39</v>
      </c>
      <c r="M25" s="75">
        <v>52</v>
      </c>
    </row>
    <row r="26" spans="1:13" x14ac:dyDescent="0.25">
      <c r="A26" s="74">
        <v>25</v>
      </c>
      <c r="B26" s="6">
        <v>883</v>
      </c>
      <c r="C26" s="6" t="s">
        <v>363</v>
      </c>
      <c r="D26" s="6" t="s">
        <v>55</v>
      </c>
      <c r="E26" s="5">
        <v>19</v>
      </c>
      <c r="F26" s="19">
        <v>20</v>
      </c>
      <c r="G26" s="5">
        <v>19</v>
      </c>
      <c r="H26" s="19">
        <v>19</v>
      </c>
      <c r="I26" s="5">
        <v>19</v>
      </c>
      <c r="J26" s="19">
        <v>0</v>
      </c>
      <c r="K26" s="5">
        <v>20</v>
      </c>
      <c r="L26" s="74">
        <v>39</v>
      </c>
      <c r="M26" s="75">
        <v>49</v>
      </c>
    </row>
    <row r="27" spans="1:13" x14ac:dyDescent="0.25">
      <c r="A27" s="74">
        <v>26</v>
      </c>
      <c r="B27" s="6">
        <v>2281</v>
      </c>
      <c r="C27" s="6" t="s">
        <v>183</v>
      </c>
      <c r="D27" s="6" t="s">
        <v>133</v>
      </c>
      <c r="E27" s="5">
        <v>8</v>
      </c>
      <c r="F27" s="19">
        <v>58</v>
      </c>
      <c r="G27" s="5">
        <v>3</v>
      </c>
      <c r="H27" s="19">
        <v>-8</v>
      </c>
      <c r="I27" s="5">
        <v>2</v>
      </c>
      <c r="J27" s="19">
        <v>-12</v>
      </c>
      <c r="K27" s="5">
        <v>58</v>
      </c>
      <c r="L27" s="74">
        <v>38</v>
      </c>
      <c r="M27" s="75">
        <v>46</v>
      </c>
    </row>
    <row r="28" spans="1:13" x14ac:dyDescent="0.25">
      <c r="A28" s="74">
        <v>27</v>
      </c>
      <c r="B28" s="6">
        <v>1954</v>
      </c>
      <c r="C28" s="6" t="s">
        <v>240</v>
      </c>
      <c r="D28" s="6" t="s">
        <v>24</v>
      </c>
      <c r="E28" s="5">
        <v>15</v>
      </c>
      <c r="F28" s="19">
        <v>22</v>
      </c>
      <c r="G28" s="5">
        <v>15</v>
      </c>
      <c r="H28" s="19">
        <v>11</v>
      </c>
      <c r="I28" s="5">
        <v>14</v>
      </c>
      <c r="J28" s="19">
        <v>1</v>
      </c>
      <c r="K28" s="5">
        <v>22</v>
      </c>
      <c r="L28" s="74">
        <v>34</v>
      </c>
      <c r="M28" s="75">
        <v>43</v>
      </c>
    </row>
    <row r="29" spans="1:13" x14ac:dyDescent="0.25">
      <c r="A29" s="74">
        <v>28</v>
      </c>
      <c r="B29" s="6">
        <v>2041</v>
      </c>
      <c r="C29" s="6" t="s">
        <v>218</v>
      </c>
      <c r="D29" s="6" t="s">
        <v>149</v>
      </c>
      <c r="E29" s="5">
        <v>16</v>
      </c>
      <c r="F29" s="19">
        <v>-11</v>
      </c>
      <c r="G29" s="5">
        <v>14</v>
      </c>
      <c r="H29" s="19">
        <v>80</v>
      </c>
      <c r="I29" s="5">
        <v>5</v>
      </c>
      <c r="J29" s="19">
        <v>-36</v>
      </c>
      <c r="K29" s="5">
        <v>80</v>
      </c>
      <c r="L29" s="74">
        <v>33</v>
      </c>
      <c r="M29" s="75">
        <v>40</v>
      </c>
    </row>
    <row r="30" spans="1:13" x14ac:dyDescent="0.25">
      <c r="A30" s="74">
        <v>29</v>
      </c>
      <c r="B30" s="6">
        <v>5095</v>
      </c>
      <c r="C30" s="6" t="s">
        <v>236</v>
      </c>
      <c r="D30" s="6" t="s">
        <v>159</v>
      </c>
      <c r="E30" s="5">
        <v>4</v>
      </c>
      <c r="F30" s="19">
        <v>-23</v>
      </c>
      <c r="G30" s="5">
        <v>15</v>
      </c>
      <c r="H30" s="19">
        <v>17</v>
      </c>
      <c r="I30" s="5">
        <v>15</v>
      </c>
      <c r="J30" s="19">
        <v>38</v>
      </c>
      <c r="K30" s="5">
        <v>38</v>
      </c>
      <c r="L30" s="74">
        <v>32</v>
      </c>
      <c r="M30" s="75">
        <v>37</v>
      </c>
    </row>
    <row r="31" spans="1:13" x14ac:dyDescent="0.25">
      <c r="A31" s="74">
        <v>30</v>
      </c>
      <c r="B31" s="6">
        <v>527</v>
      </c>
      <c r="C31" s="6" t="s">
        <v>274</v>
      </c>
      <c r="D31" s="6" t="s">
        <v>58</v>
      </c>
      <c r="E31" s="5">
        <v>17</v>
      </c>
      <c r="F31" s="19">
        <v>-53</v>
      </c>
      <c r="G31" s="5">
        <v>7</v>
      </c>
      <c r="H31" s="19">
        <v>51</v>
      </c>
      <c r="I31" s="5">
        <v>10</v>
      </c>
      <c r="J31" s="19">
        <v>29</v>
      </c>
      <c r="K31" s="5">
        <v>51</v>
      </c>
      <c r="L31" s="74">
        <v>27</v>
      </c>
      <c r="M31" s="75">
        <v>34</v>
      </c>
    </row>
    <row r="32" spans="1:13" x14ac:dyDescent="0.25">
      <c r="A32" s="74">
        <v>31</v>
      </c>
      <c r="B32" s="6">
        <v>2561</v>
      </c>
      <c r="C32" s="6" t="s">
        <v>395</v>
      </c>
      <c r="D32" s="6" t="s">
        <v>396</v>
      </c>
      <c r="E32" s="5">
        <v>12</v>
      </c>
      <c r="F32" s="19">
        <v>-18</v>
      </c>
      <c r="G32" s="5">
        <v>13</v>
      </c>
      <c r="H32" s="19">
        <v>38</v>
      </c>
      <c r="I32" s="5">
        <v>13</v>
      </c>
      <c r="J32" s="19">
        <v>7</v>
      </c>
      <c r="K32" s="5">
        <v>38</v>
      </c>
      <c r="L32" s="74">
        <v>27</v>
      </c>
      <c r="M32" s="75">
        <v>31</v>
      </c>
    </row>
    <row r="33" spans="1:13" x14ac:dyDescent="0.25">
      <c r="A33" s="74">
        <v>32</v>
      </c>
      <c r="B33" s="6">
        <v>1685</v>
      </c>
      <c r="C33" s="6" t="s">
        <v>276</v>
      </c>
      <c r="D33" s="6" t="s">
        <v>27</v>
      </c>
      <c r="E33" s="5">
        <v>22</v>
      </c>
      <c r="F33" s="19">
        <v>3</v>
      </c>
      <c r="G33" s="5">
        <v>6</v>
      </c>
      <c r="H33" s="19">
        <v>-50</v>
      </c>
      <c r="I33" s="5">
        <v>16</v>
      </c>
      <c r="J33" s="19">
        <v>73</v>
      </c>
      <c r="K33" s="5">
        <v>73</v>
      </c>
      <c r="L33" s="74">
        <v>26</v>
      </c>
      <c r="M33" s="75">
        <v>28</v>
      </c>
    </row>
    <row r="34" spans="1:13" x14ac:dyDescent="0.25">
      <c r="A34" s="74">
        <v>33</v>
      </c>
      <c r="B34" s="6">
        <v>2594</v>
      </c>
      <c r="C34" s="6" t="s">
        <v>249</v>
      </c>
      <c r="D34" s="6" t="s">
        <v>53</v>
      </c>
      <c r="E34" s="5">
        <v>13</v>
      </c>
      <c r="F34" s="19">
        <v>-59</v>
      </c>
      <c r="G34" s="5">
        <v>4</v>
      </c>
      <c r="H34" s="19">
        <v>70</v>
      </c>
      <c r="I34" s="5">
        <v>12</v>
      </c>
      <c r="J34" s="19">
        <v>14</v>
      </c>
      <c r="K34" s="5">
        <v>70</v>
      </c>
      <c r="L34" s="74">
        <v>25</v>
      </c>
      <c r="M34" s="75">
        <v>26</v>
      </c>
    </row>
    <row r="35" spans="1:13" x14ac:dyDescent="0.25">
      <c r="A35" s="74">
        <v>34</v>
      </c>
      <c r="B35" s="6">
        <v>1516</v>
      </c>
      <c r="C35" s="6" t="s">
        <v>251</v>
      </c>
      <c r="D35" s="6" t="s">
        <v>23</v>
      </c>
      <c r="E35" s="5">
        <v>13</v>
      </c>
      <c r="F35" s="19">
        <v>-9</v>
      </c>
      <c r="G35" s="5">
        <v>10</v>
      </c>
      <c r="H35" s="19">
        <v>19</v>
      </c>
      <c r="I35" s="5">
        <v>9</v>
      </c>
      <c r="J35" s="19">
        <v>15</v>
      </c>
      <c r="K35" s="5">
        <v>19</v>
      </c>
      <c r="L35" s="74">
        <v>25</v>
      </c>
      <c r="M35" s="75">
        <v>24</v>
      </c>
    </row>
    <row r="36" spans="1:13" x14ac:dyDescent="0.25">
      <c r="A36" s="74">
        <v>35</v>
      </c>
      <c r="B36" s="6">
        <v>1640</v>
      </c>
      <c r="C36" s="6" t="s">
        <v>271</v>
      </c>
      <c r="D36" s="6" t="s">
        <v>56</v>
      </c>
      <c r="E36" s="5">
        <v>11</v>
      </c>
      <c r="F36" s="19">
        <v>-15</v>
      </c>
      <c r="G36" s="5">
        <v>10</v>
      </c>
      <c r="H36" s="19">
        <v>1</v>
      </c>
      <c r="I36" s="5">
        <v>3</v>
      </c>
      <c r="J36" s="19">
        <v>33</v>
      </c>
      <c r="K36" s="5">
        <v>33</v>
      </c>
      <c r="L36" s="74">
        <v>19</v>
      </c>
      <c r="M36" s="75">
        <v>22</v>
      </c>
    </row>
    <row r="37" spans="1:13" x14ac:dyDescent="0.25">
      <c r="A37" s="74">
        <v>36</v>
      </c>
      <c r="B37" s="6">
        <v>1508</v>
      </c>
      <c r="C37" s="6" t="s">
        <v>339</v>
      </c>
      <c r="D37" s="6" t="s">
        <v>15</v>
      </c>
      <c r="E37" s="5">
        <v>8</v>
      </c>
      <c r="F37" s="19">
        <v>-40</v>
      </c>
      <c r="G37" s="5">
        <v>14</v>
      </c>
      <c r="H37" s="19">
        <v>-28</v>
      </c>
      <c r="I37" s="5">
        <v>18</v>
      </c>
      <c r="J37" s="19">
        <v>86</v>
      </c>
      <c r="K37" s="5">
        <v>86</v>
      </c>
      <c r="L37" s="74">
        <v>18</v>
      </c>
      <c r="M37" s="75">
        <v>20</v>
      </c>
    </row>
    <row r="38" spans="1:13" x14ac:dyDescent="0.25">
      <c r="A38" s="74">
        <v>37</v>
      </c>
      <c r="B38" s="6">
        <v>1532</v>
      </c>
      <c r="C38" s="6" t="s">
        <v>189</v>
      </c>
      <c r="D38" s="6" t="s">
        <v>123</v>
      </c>
      <c r="E38" s="5">
        <v>3</v>
      </c>
      <c r="F38" s="19">
        <v>24</v>
      </c>
      <c r="G38" s="5">
        <v>19</v>
      </c>
      <c r="H38" s="19">
        <v>-51</v>
      </c>
      <c r="I38" s="5">
        <v>12</v>
      </c>
      <c r="J38" s="19">
        <v>44</v>
      </c>
      <c r="K38" s="5">
        <v>44</v>
      </c>
      <c r="L38" s="74">
        <v>17</v>
      </c>
      <c r="M38" s="75">
        <v>18</v>
      </c>
    </row>
    <row r="39" spans="1:13" x14ac:dyDescent="0.25">
      <c r="A39" s="74">
        <v>38</v>
      </c>
      <c r="B39" s="6">
        <v>1622</v>
      </c>
      <c r="C39" s="6" t="s">
        <v>263</v>
      </c>
      <c r="D39" s="6" t="s">
        <v>156</v>
      </c>
      <c r="E39" s="5">
        <v>21</v>
      </c>
      <c r="F39" s="19">
        <v>-54</v>
      </c>
      <c r="G39" s="5">
        <v>17</v>
      </c>
      <c r="H39" s="19">
        <v>-3</v>
      </c>
      <c r="I39" s="5">
        <v>6</v>
      </c>
      <c r="J39" s="19">
        <v>71</v>
      </c>
      <c r="K39" s="5">
        <v>71</v>
      </c>
      <c r="L39" s="74">
        <v>14</v>
      </c>
      <c r="M39" s="75">
        <v>16</v>
      </c>
    </row>
    <row r="40" spans="1:13" x14ac:dyDescent="0.25">
      <c r="A40" s="74">
        <v>39</v>
      </c>
      <c r="B40" s="6">
        <v>840</v>
      </c>
      <c r="C40" s="6" t="s">
        <v>185</v>
      </c>
      <c r="D40" s="6" t="s">
        <v>154</v>
      </c>
      <c r="E40" s="5">
        <v>16</v>
      </c>
      <c r="F40" s="19">
        <v>41</v>
      </c>
      <c r="G40" s="5">
        <v>15</v>
      </c>
      <c r="H40" s="19">
        <v>-9</v>
      </c>
      <c r="I40" s="5">
        <v>18</v>
      </c>
      <c r="J40" s="19">
        <v>-18</v>
      </c>
      <c r="K40" s="5">
        <v>41</v>
      </c>
      <c r="L40" s="74">
        <v>14</v>
      </c>
      <c r="M40" s="75">
        <v>14</v>
      </c>
    </row>
    <row r="41" spans="1:13" x14ac:dyDescent="0.25">
      <c r="A41" s="74">
        <v>40</v>
      </c>
      <c r="B41" s="6">
        <v>2680</v>
      </c>
      <c r="C41" s="6" t="s">
        <v>209</v>
      </c>
      <c r="D41" s="6" t="s">
        <v>163</v>
      </c>
      <c r="E41" s="5">
        <v>20</v>
      </c>
      <c r="F41" s="19">
        <v>13</v>
      </c>
      <c r="G41" s="5">
        <v>17</v>
      </c>
      <c r="H41" s="19">
        <v>23</v>
      </c>
      <c r="I41" s="5">
        <v>4</v>
      </c>
      <c r="J41" s="19">
        <v>-24</v>
      </c>
      <c r="K41" s="5">
        <v>23</v>
      </c>
      <c r="L41" s="74">
        <v>12</v>
      </c>
      <c r="M41" s="75">
        <v>12</v>
      </c>
    </row>
    <row r="42" spans="1:13" x14ac:dyDescent="0.25">
      <c r="A42" s="74">
        <v>41</v>
      </c>
      <c r="B42" s="6">
        <v>879</v>
      </c>
      <c r="C42" s="6" t="s">
        <v>242</v>
      </c>
      <c r="D42" s="6" t="s">
        <v>17</v>
      </c>
      <c r="E42" s="5">
        <v>10</v>
      </c>
      <c r="F42" s="19">
        <v>-8</v>
      </c>
      <c r="G42" s="5">
        <v>8</v>
      </c>
      <c r="H42" s="19">
        <v>-15</v>
      </c>
      <c r="I42" s="5">
        <v>10</v>
      </c>
      <c r="J42" s="19">
        <v>33</v>
      </c>
      <c r="K42" s="5">
        <v>33</v>
      </c>
      <c r="L42" s="74">
        <v>10</v>
      </c>
      <c r="M42" s="75">
        <v>10</v>
      </c>
    </row>
    <row r="43" spans="1:13" x14ac:dyDescent="0.25">
      <c r="A43" s="74">
        <v>42</v>
      </c>
      <c r="B43" s="6">
        <v>1941</v>
      </c>
      <c r="C43" s="6" t="s">
        <v>197</v>
      </c>
      <c r="D43" s="6" t="s">
        <v>119</v>
      </c>
      <c r="E43" s="5">
        <v>18</v>
      </c>
      <c r="F43" s="19">
        <v>109</v>
      </c>
      <c r="G43" s="5">
        <v>13</v>
      </c>
      <c r="H43" s="19">
        <v>-16</v>
      </c>
      <c r="I43" s="5">
        <v>19</v>
      </c>
      <c r="J43" s="19">
        <v>-84</v>
      </c>
      <c r="K43" s="5">
        <v>109</v>
      </c>
      <c r="L43" s="74">
        <v>9</v>
      </c>
      <c r="M43" s="75">
        <v>9</v>
      </c>
    </row>
    <row r="44" spans="1:13" x14ac:dyDescent="0.25">
      <c r="A44" s="74">
        <v>43</v>
      </c>
      <c r="B44" s="6">
        <v>2976</v>
      </c>
      <c r="C44" s="6" t="s">
        <v>244</v>
      </c>
      <c r="D44" s="6" t="s">
        <v>117</v>
      </c>
      <c r="E44" s="5">
        <v>7</v>
      </c>
      <c r="F44" s="19">
        <v>11</v>
      </c>
      <c r="G44" s="5">
        <v>2</v>
      </c>
      <c r="H44" s="19">
        <v>15</v>
      </c>
      <c r="I44" s="5">
        <v>11</v>
      </c>
      <c r="J44" s="19">
        <v>-19</v>
      </c>
      <c r="K44" s="5">
        <v>15</v>
      </c>
      <c r="L44" s="74">
        <v>7</v>
      </c>
      <c r="M44" s="75">
        <v>8</v>
      </c>
    </row>
    <row r="45" spans="1:13" x14ac:dyDescent="0.25">
      <c r="A45" s="74">
        <v>44</v>
      </c>
      <c r="B45" s="6">
        <v>1747</v>
      </c>
      <c r="C45" s="6" t="s">
        <v>258</v>
      </c>
      <c r="D45" s="6" t="s">
        <v>44</v>
      </c>
      <c r="E45" s="5">
        <v>20</v>
      </c>
      <c r="F45" s="19">
        <v>11</v>
      </c>
      <c r="G45" s="5">
        <v>11</v>
      </c>
      <c r="H45" s="19">
        <v>3</v>
      </c>
      <c r="I45" s="5">
        <v>17</v>
      </c>
      <c r="J45" s="19">
        <v>-8</v>
      </c>
      <c r="K45" s="5">
        <v>11</v>
      </c>
      <c r="L45" s="74">
        <v>6</v>
      </c>
      <c r="M45" s="75">
        <v>7</v>
      </c>
    </row>
    <row r="46" spans="1:13" x14ac:dyDescent="0.25">
      <c r="A46" s="74">
        <v>45</v>
      </c>
      <c r="B46" s="6">
        <v>777</v>
      </c>
      <c r="C46" s="6" t="s">
        <v>195</v>
      </c>
      <c r="D46" s="6" t="s">
        <v>134</v>
      </c>
      <c r="E46" s="5">
        <v>6</v>
      </c>
      <c r="F46" s="19">
        <v>6</v>
      </c>
      <c r="G46" s="5">
        <v>16</v>
      </c>
      <c r="H46" s="19">
        <v>-6</v>
      </c>
      <c r="I46" s="5">
        <v>19</v>
      </c>
      <c r="J46" s="19">
        <v>5</v>
      </c>
      <c r="K46" s="5">
        <v>6</v>
      </c>
      <c r="L46" s="74">
        <v>5</v>
      </c>
      <c r="M46" s="75">
        <v>6</v>
      </c>
    </row>
    <row r="47" spans="1:13" x14ac:dyDescent="0.25">
      <c r="A47" s="74">
        <v>46</v>
      </c>
      <c r="B47" s="6">
        <v>2557</v>
      </c>
      <c r="C47" s="6" t="s">
        <v>219</v>
      </c>
      <c r="D47" s="6" t="s">
        <v>140</v>
      </c>
      <c r="E47" s="5">
        <v>18</v>
      </c>
      <c r="F47" s="19">
        <v>1</v>
      </c>
      <c r="G47" s="5">
        <v>14</v>
      </c>
      <c r="H47" s="19">
        <v>7</v>
      </c>
      <c r="I47" s="5">
        <v>3</v>
      </c>
      <c r="J47" s="19">
        <v>-5</v>
      </c>
      <c r="K47" s="5">
        <v>7</v>
      </c>
      <c r="L47" s="74">
        <v>3</v>
      </c>
      <c r="M47" s="75">
        <v>5</v>
      </c>
    </row>
    <row r="48" spans="1:13" x14ac:dyDescent="0.25">
      <c r="A48" s="74">
        <v>47</v>
      </c>
      <c r="B48" s="6">
        <v>1402</v>
      </c>
      <c r="C48" s="6" t="s">
        <v>257</v>
      </c>
      <c r="D48" s="6" t="s">
        <v>114</v>
      </c>
      <c r="E48" s="5">
        <v>3</v>
      </c>
      <c r="F48" s="19">
        <v>34</v>
      </c>
      <c r="G48" s="5">
        <v>9</v>
      </c>
      <c r="H48" s="19">
        <v>-64</v>
      </c>
      <c r="I48" s="5">
        <v>1</v>
      </c>
      <c r="J48" s="19">
        <v>29</v>
      </c>
      <c r="K48" s="5">
        <v>34</v>
      </c>
      <c r="L48" s="74">
        <v>-1</v>
      </c>
      <c r="M48" s="75">
        <v>4</v>
      </c>
    </row>
    <row r="49" spans="1:13" x14ac:dyDescent="0.25">
      <c r="A49" s="74">
        <v>48</v>
      </c>
      <c r="B49" s="6">
        <v>1129</v>
      </c>
      <c r="C49" s="6" t="s">
        <v>239</v>
      </c>
      <c r="D49" s="6" t="s">
        <v>116</v>
      </c>
      <c r="E49" s="5">
        <v>17</v>
      </c>
      <c r="F49" s="19">
        <v>3</v>
      </c>
      <c r="G49" s="5">
        <v>5</v>
      </c>
      <c r="H49" s="19">
        <v>-4</v>
      </c>
      <c r="I49" s="5">
        <v>9</v>
      </c>
      <c r="J49" s="19">
        <v>-1</v>
      </c>
      <c r="K49" s="5">
        <v>3</v>
      </c>
      <c r="L49" s="74">
        <v>-2</v>
      </c>
      <c r="M49" s="75">
        <v>3</v>
      </c>
    </row>
    <row r="50" spans="1:13" x14ac:dyDescent="0.25">
      <c r="A50" s="74">
        <v>49</v>
      </c>
      <c r="B50" s="6">
        <v>919</v>
      </c>
      <c r="C50" s="6" t="s">
        <v>397</v>
      </c>
      <c r="D50" s="6" t="s">
        <v>151</v>
      </c>
      <c r="E50" s="5">
        <v>5</v>
      </c>
      <c r="F50" s="19">
        <v>56</v>
      </c>
      <c r="G50" s="5">
        <v>8</v>
      </c>
      <c r="H50" s="19">
        <v>-7</v>
      </c>
      <c r="I50" s="5">
        <v>21</v>
      </c>
      <c r="J50" s="19">
        <v>-52</v>
      </c>
      <c r="K50" s="5">
        <v>56</v>
      </c>
      <c r="L50" s="74">
        <v>-3</v>
      </c>
      <c r="M50" s="75">
        <v>2</v>
      </c>
    </row>
    <row r="51" spans="1:13" x14ac:dyDescent="0.25">
      <c r="A51" s="74">
        <v>50</v>
      </c>
      <c r="B51" s="6">
        <v>835</v>
      </c>
      <c r="C51" s="6" t="s">
        <v>329</v>
      </c>
      <c r="D51" s="6" t="s">
        <v>53</v>
      </c>
      <c r="E51" s="5">
        <v>5</v>
      </c>
      <c r="F51" s="19">
        <v>-42</v>
      </c>
      <c r="G51" s="5">
        <v>5</v>
      </c>
      <c r="H51" s="19">
        <v>40</v>
      </c>
      <c r="I51" s="5">
        <v>5</v>
      </c>
      <c r="J51" s="19">
        <v>-4</v>
      </c>
      <c r="K51" s="5">
        <v>40</v>
      </c>
      <c r="L51" s="74">
        <v>-6</v>
      </c>
      <c r="M51" s="75">
        <v>1</v>
      </c>
    </row>
    <row r="52" spans="1:13" x14ac:dyDescent="0.25">
      <c r="A52" s="74">
        <v>51</v>
      </c>
      <c r="B52" s="6">
        <v>660</v>
      </c>
      <c r="C52" s="6" t="s">
        <v>278</v>
      </c>
      <c r="D52" s="6" t="s">
        <v>111</v>
      </c>
      <c r="E52" s="5">
        <v>14</v>
      </c>
      <c r="F52" s="19">
        <v>-81</v>
      </c>
      <c r="G52" s="5">
        <v>19</v>
      </c>
      <c r="H52" s="19">
        <v>42</v>
      </c>
      <c r="I52" s="5">
        <v>20</v>
      </c>
      <c r="J52" s="19">
        <v>30</v>
      </c>
      <c r="K52" s="5">
        <v>42</v>
      </c>
      <c r="L52" s="74">
        <v>-9</v>
      </c>
      <c r="M52" s="75">
        <v>0</v>
      </c>
    </row>
    <row r="53" spans="1:13" x14ac:dyDescent="0.25">
      <c r="A53" s="74">
        <v>52</v>
      </c>
      <c r="B53" s="6">
        <v>2972</v>
      </c>
      <c r="C53" s="6" t="s">
        <v>303</v>
      </c>
      <c r="D53" s="6" t="s">
        <v>139</v>
      </c>
      <c r="E53" s="5">
        <v>17</v>
      </c>
      <c r="F53" s="19">
        <v>-13</v>
      </c>
      <c r="G53" s="5">
        <v>18</v>
      </c>
      <c r="H53" s="19">
        <v>14</v>
      </c>
      <c r="I53" s="5">
        <v>14</v>
      </c>
      <c r="J53" s="19">
        <v>-15</v>
      </c>
      <c r="K53" s="5">
        <v>14</v>
      </c>
      <c r="L53" s="74">
        <v>-14</v>
      </c>
      <c r="M53" s="75">
        <v>0</v>
      </c>
    </row>
    <row r="54" spans="1:13" x14ac:dyDescent="0.25">
      <c r="A54" s="74">
        <v>53</v>
      </c>
      <c r="B54" s="6">
        <v>2689</v>
      </c>
      <c r="C54" s="6" t="s">
        <v>266</v>
      </c>
      <c r="D54" s="6" t="s">
        <v>63</v>
      </c>
      <c r="E54" s="5">
        <v>3</v>
      </c>
      <c r="F54" s="19">
        <v>-54</v>
      </c>
      <c r="G54" s="5">
        <v>10</v>
      </c>
      <c r="H54" s="19">
        <v>19</v>
      </c>
      <c r="I54" s="5">
        <v>11</v>
      </c>
      <c r="J54" s="19">
        <v>17</v>
      </c>
      <c r="K54" s="5">
        <v>19</v>
      </c>
      <c r="L54" s="74">
        <v>-18</v>
      </c>
      <c r="M54" s="75">
        <v>0</v>
      </c>
    </row>
    <row r="55" spans="1:13" x14ac:dyDescent="0.25">
      <c r="A55" s="74">
        <v>54</v>
      </c>
      <c r="B55" s="6">
        <v>1658</v>
      </c>
      <c r="C55" s="6" t="s">
        <v>398</v>
      </c>
      <c r="D55" s="6" t="s">
        <v>123</v>
      </c>
      <c r="E55" s="5">
        <v>9</v>
      </c>
      <c r="F55" s="19">
        <v>22</v>
      </c>
      <c r="G55" s="5">
        <v>12</v>
      </c>
      <c r="H55" s="19">
        <v>-45</v>
      </c>
      <c r="I55" s="5">
        <v>5</v>
      </c>
      <c r="J55" s="19">
        <v>-1</v>
      </c>
      <c r="K55" s="5">
        <v>22</v>
      </c>
      <c r="L55" s="74">
        <v>-24</v>
      </c>
      <c r="M55" s="75">
        <v>0</v>
      </c>
    </row>
    <row r="56" spans="1:13" x14ac:dyDescent="0.25">
      <c r="A56" s="74">
        <v>55</v>
      </c>
      <c r="B56" s="6">
        <v>1071</v>
      </c>
      <c r="C56" s="6" t="s">
        <v>333</v>
      </c>
      <c r="D56" s="6" t="s">
        <v>53</v>
      </c>
      <c r="E56" s="5">
        <v>4</v>
      </c>
      <c r="F56" s="19">
        <v>-12</v>
      </c>
      <c r="G56" s="5">
        <v>21</v>
      </c>
      <c r="H56" s="19">
        <v>-7</v>
      </c>
      <c r="I56" s="5">
        <v>10</v>
      </c>
      <c r="J56" s="19">
        <v>-7</v>
      </c>
      <c r="K56" s="5">
        <v>-7</v>
      </c>
      <c r="L56" s="74">
        <v>-26</v>
      </c>
      <c r="M56" s="75">
        <v>0</v>
      </c>
    </row>
    <row r="57" spans="1:13" x14ac:dyDescent="0.25">
      <c r="A57" s="74">
        <v>56</v>
      </c>
      <c r="B57" s="6">
        <v>2121</v>
      </c>
      <c r="C57" s="6" t="s">
        <v>330</v>
      </c>
      <c r="D57" s="6" t="s">
        <v>331</v>
      </c>
      <c r="E57" s="5">
        <v>20</v>
      </c>
      <c r="F57" s="19">
        <v>-19</v>
      </c>
      <c r="G57" s="5">
        <v>2</v>
      </c>
      <c r="H57" s="19">
        <v>-61</v>
      </c>
      <c r="I57" s="5">
        <v>14</v>
      </c>
      <c r="J57" s="19">
        <v>51</v>
      </c>
      <c r="K57" s="5">
        <v>51</v>
      </c>
      <c r="L57" s="74">
        <v>-29</v>
      </c>
      <c r="M57" s="75">
        <v>0</v>
      </c>
    </row>
    <row r="58" spans="1:13" x14ac:dyDescent="0.25">
      <c r="A58" s="74">
        <v>57</v>
      </c>
      <c r="B58" s="6">
        <v>4875</v>
      </c>
      <c r="C58" s="6" t="s">
        <v>235</v>
      </c>
      <c r="D58" s="6" t="s">
        <v>27</v>
      </c>
      <c r="E58" s="5">
        <v>9</v>
      </c>
      <c r="F58" s="19">
        <v>-18</v>
      </c>
      <c r="G58" s="5">
        <v>4</v>
      </c>
      <c r="H58" s="19">
        <v>-37</v>
      </c>
      <c r="I58" s="5">
        <v>13</v>
      </c>
      <c r="J58" s="19">
        <v>25</v>
      </c>
      <c r="K58" s="5">
        <v>25</v>
      </c>
      <c r="L58" s="74">
        <v>-30</v>
      </c>
      <c r="M58" s="75">
        <v>0</v>
      </c>
    </row>
    <row r="59" spans="1:13" x14ac:dyDescent="0.25">
      <c r="A59" s="74">
        <v>58</v>
      </c>
      <c r="B59" s="6">
        <v>4967</v>
      </c>
      <c r="C59" s="6" t="s">
        <v>262</v>
      </c>
      <c r="D59" s="6" t="s">
        <v>132</v>
      </c>
      <c r="E59" s="5">
        <v>15</v>
      </c>
      <c r="F59" s="19">
        <v>-2</v>
      </c>
      <c r="G59" s="5">
        <v>6</v>
      </c>
      <c r="H59" s="19">
        <v>0</v>
      </c>
      <c r="I59" s="5">
        <v>18</v>
      </c>
      <c r="J59" s="19">
        <v>-28</v>
      </c>
      <c r="K59" s="5">
        <v>0</v>
      </c>
      <c r="L59" s="74">
        <v>-30</v>
      </c>
      <c r="M59" s="75">
        <v>0</v>
      </c>
    </row>
    <row r="60" spans="1:13" x14ac:dyDescent="0.25">
      <c r="A60" s="74">
        <v>59</v>
      </c>
      <c r="B60" s="6">
        <v>984</v>
      </c>
      <c r="C60" s="6" t="s">
        <v>237</v>
      </c>
      <c r="D60" s="6" t="s">
        <v>22</v>
      </c>
      <c r="E60" s="5">
        <v>21</v>
      </c>
      <c r="F60" s="19">
        <v>-72</v>
      </c>
      <c r="G60" s="5">
        <v>6</v>
      </c>
      <c r="H60" s="19">
        <v>18</v>
      </c>
      <c r="I60" s="5">
        <v>7</v>
      </c>
      <c r="J60" s="19">
        <v>23</v>
      </c>
      <c r="K60" s="5">
        <v>23</v>
      </c>
      <c r="L60" s="74">
        <v>-31</v>
      </c>
      <c r="M60" s="75">
        <v>0</v>
      </c>
    </row>
    <row r="61" spans="1:13" x14ac:dyDescent="0.25">
      <c r="A61" s="74">
        <v>60</v>
      </c>
      <c r="B61" s="6">
        <v>1264</v>
      </c>
      <c r="C61" s="6" t="s">
        <v>191</v>
      </c>
      <c r="D61" s="6" t="s">
        <v>54</v>
      </c>
      <c r="E61" s="5">
        <v>4</v>
      </c>
      <c r="F61" s="19">
        <v>-4</v>
      </c>
      <c r="G61" s="5">
        <v>16</v>
      </c>
      <c r="H61" s="19">
        <v>-42</v>
      </c>
      <c r="I61" s="5">
        <v>17</v>
      </c>
      <c r="J61" s="19">
        <v>15</v>
      </c>
      <c r="K61" s="5">
        <v>15</v>
      </c>
      <c r="L61" s="74">
        <v>-31</v>
      </c>
      <c r="M61" s="75">
        <v>0</v>
      </c>
    </row>
    <row r="62" spans="1:13" x14ac:dyDescent="0.25">
      <c r="A62" s="74">
        <v>61</v>
      </c>
      <c r="B62" s="6">
        <v>4842</v>
      </c>
      <c r="C62" s="6" t="s">
        <v>399</v>
      </c>
      <c r="D62" s="6" t="s">
        <v>148</v>
      </c>
      <c r="E62" s="5">
        <v>22</v>
      </c>
      <c r="F62" s="19">
        <v>9</v>
      </c>
      <c r="G62" s="5">
        <v>21</v>
      </c>
      <c r="H62" s="19">
        <v>-43</v>
      </c>
      <c r="I62" s="5">
        <v>2</v>
      </c>
      <c r="J62" s="19">
        <v>2</v>
      </c>
      <c r="K62" s="5">
        <v>9</v>
      </c>
      <c r="L62" s="74">
        <v>-32</v>
      </c>
      <c r="M62" s="75">
        <v>0</v>
      </c>
    </row>
    <row r="63" spans="1:13" x14ac:dyDescent="0.25">
      <c r="A63" s="74">
        <v>62</v>
      </c>
      <c r="B63" s="6">
        <v>1534</v>
      </c>
      <c r="C63" s="6" t="s">
        <v>216</v>
      </c>
      <c r="D63" s="6" t="s">
        <v>135</v>
      </c>
      <c r="E63" s="5">
        <v>22</v>
      </c>
      <c r="F63" s="19">
        <v>-13</v>
      </c>
      <c r="G63" s="5">
        <v>5</v>
      </c>
      <c r="H63" s="19">
        <v>-37</v>
      </c>
      <c r="I63" s="5">
        <v>6</v>
      </c>
      <c r="J63" s="19">
        <v>17</v>
      </c>
      <c r="K63" s="5">
        <v>17</v>
      </c>
      <c r="L63" s="74">
        <v>-33</v>
      </c>
      <c r="M63" s="75">
        <v>0</v>
      </c>
    </row>
    <row r="64" spans="1:13" x14ac:dyDescent="0.25">
      <c r="A64" s="74">
        <v>63</v>
      </c>
      <c r="B64" s="6">
        <v>765</v>
      </c>
      <c r="C64" s="6" t="s">
        <v>288</v>
      </c>
      <c r="D64" s="6" t="s">
        <v>24</v>
      </c>
      <c r="E64" s="5">
        <v>7</v>
      </c>
      <c r="F64" s="19">
        <v>-19</v>
      </c>
      <c r="G64" s="5">
        <v>19</v>
      </c>
      <c r="H64" s="19">
        <v>-24</v>
      </c>
      <c r="I64" s="5">
        <v>9</v>
      </c>
      <c r="J64" s="19">
        <v>7</v>
      </c>
      <c r="K64" s="5">
        <v>7</v>
      </c>
      <c r="L64" s="74">
        <v>-36</v>
      </c>
      <c r="M64" s="75">
        <v>0</v>
      </c>
    </row>
    <row r="65" spans="1:13" x14ac:dyDescent="0.25">
      <c r="A65" s="74">
        <v>64</v>
      </c>
      <c r="B65" s="6">
        <v>2798</v>
      </c>
      <c r="C65" s="6" t="s">
        <v>187</v>
      </c>
      <c r="D65" s="6" t="s">
        <v>58</v>
      </c>
      <c r="E65" s="5">
        <v>1</v>
      </c>
      <c r="F65" s="19">
        <v>-43</v>
      </c>
      <c r="G65" s="5">
        <v>1</v>
      </c>
      <c r="H65" s="19">
        <v>-31</v>
      </c>
      <c r="I65" s="5">
        <v>8</v>
      </c>
      <c r="J65" s="19">
        <v>36</v>
      </c>
      <c r="K65" s="5">
        <v>36</v>
      </c>
      <c r="L65" s="74">
        <v>-38</v>
      </c>
      <c r="M65" s="75">
        <v>0</v>
      </c>
    </row>
    <row r="66" spans="1:13" x14ac:dyDescent="0.25">
      <c r="A66" s="74">
        <v>65</v>
      </c>
      <c r="B66" s="6">
        <v>1021</v>
      </c>
      <c r="C66" s="6" t="s">
        <v>222</v>
      </c>
      <c r="D66" s="6" t="s">
        <v>55</v>
      </c>
      <c r="E66" s="5">
        <v>20</v>
      </c>
      <c r="F66" s="19">
        <v>-5</v>
      </c>
      <c r="G66" s="5">
        <v>5</v>
      </c>
      <c r="H66" s="19">
        <v>-2</v>
      </c>
      <c r="I66" s="5">
        <v>11</v>
      </c>
      <c r="J66" s="19">
        <v>-31</v>
      </c>
      <c r="K66" s="5">
        <v>-2</v>
      </c>
      <c r="L66" s="74">
        <v>-38</v>
      </c>
      <c r="M66" s="75">
        <v>0</v>
      </c>
    </row>
    <row r="67" spans="1:13" x14ac:dyDescent="0.25">
      <c r="A67" s="74">
        <v>66</v>
      </c>
      <c r="B67" s="6">
        <v>2399</v>
      </c>
      <c r="C67" s="6" t="s">
        <v>211</v>
      </c>
      <c r="D67" s="6" t="s">
        <v>66</v>
      </c>
      <c r="E67" s="5">
        <v>16</v>
      </c>
      <c r="F67" s="19">
        <v>13</v>
      </c>
      <c r="G67" s="5">
        <v>3</v>
      </c>
      <c r="H67" s="19">
        <v>-12</v>
      </c>
      <c r="I67" s="5">
        <v>16</v>
      </c>
      <c r="J67" s="19">
        <v>-43</v>
      </c>
      <c r="K67" s="5">
        <v>13</v>
      </c>
      <c r="L67" s="74">
        <v>-42</v>
      </c>
      <c r="M67" s="75">
        <v>0</v>
      </c>
    </row>
    <row r="68" spans="1:13" x14ac:dyDescent="0.25">
      <c r="A68" s="74">
        <v>67</v>
      </c>
      <c r="B68" s="6">
        <v>4831</v>
      </c>
      <c r="C68" s="6" t="s">
        <v>220</v>
      </c>
      <c r="D68" s="6" t="s">
        <v>53</v>
      </c>
      <c r="E68" s="5">
        <v>12</v>
      </c>
      <c r="F68" s="19">
        <v>46</v>
      </c>
      <c r="G68" s="5">
        <v>21</v>
      </c>
      <c r="H68" s="19">
        <v>-19</v>
      </c>
      <c r="I68" s="5">
        <v>4</v>
      </c>
      <c r="J68" s="19">
        <v>-72</v>
      </c>
      <c r="K68" s="5">
        <v>46</v>
      </c>
      <c r="L68" s="74">
        <v>-45</v>
      </c>
      <c r="M68" s="75">
        <v>0</v>
      </c>
    </row>
    <row r="69" spans="1:13" x14ac:dyDescent="0.25">
      <c r="A69" s="74">
        <v>68</v>
      </c>
      <c r="B69" s="6">
        <v>1306</v>
      </c>
      <c r="C69" s="6" t="s">
        <v>312</v>
      </c>
      <c r="D69" s="6" t="s">
        <v>15</v>
      </c>
      <c r="E69" s="5">
        <v>2</v>
      </c>
      <c r="F69" s="19">
        <v>14</v>
      </c>
      <c r="G69" s="5">
        <v>20</v>
      </c>
      <c r="H69" s="19">
        <v>-42</v>
      </c>
      <c r="I69" s="5">
        <v>3</v>
      </c>
      <c r="J69" s="19">
        <v>-19</v>
      </c>
      <c r="K69" s="5">
        <v>14</v>
      </c>
      <c r="L69" s="74">
        <v>-47</v>
      </c>
      <c r="M69" s="75">
        <v>0</v>
      </c>
    </row>
    <row r="70" spans="1:13" x14ac:dyDescent="0.25">
      <c r="A70" s="74">
        <v>69</v>
      </c>
      <c r="B70" s="6">
        <v>839</v>
      </c>
      <c r="C70" s="6" t="s">
        <v>206</v>
      </c>
      <c r="D70" s="6" t="s">
        <v>134</v>
      </c>
      <c r="E70" s="5">
        <v>6</v>
      </c>
      <c r="F70" s="19">
        <v>-40</v>
      </c>
      <c r="G70" s="5">
        <v>2</v>
      </c>
      <c r="H70" s="19">
        <v>5</v>
      </c>
      <c r="I70" s="5">
        <v>22</v>
      </c>
      <c r="J70" s="19">
        <v>-14</v>
      </c>
      <c r="K70" s="5">
        <v>5</v>
      </c>
      <c r="L70" s="74">
        <v>-49</v>
      </c>
      <c r="M70" s="75">
        <v>0</v>
      </c>
    </row>
    <row r="71" spans="1:13" x14ac:dyDescent="0.25">
      <c r="A71" s="74">
        <v>70</v>
      </c>
      <c r="B71" s="6">
        <v>1605</v>
      </c>
      <c r="C71" s="6" t="s">
        <v>254</v>
      </c>
      <c r="D71" s="6" t="s">
        <v>20</v>
      </c>
      <c r="E71" s="5">
        <v>18</v>
      </c>
      <c r="F71" s="19">
        <v>-31</v>
      </c>
      <c r="G71" s="5">
        <v>18</v>
      </c>
      <c r="H71" s="19">
        <v>-30</v>
      </c>
      <c r="I71" s="5">
        <v>2</v>
      </c>
      <c r="J71" s="19">
        <v>6</v>
      </c>
      <c r="K71" s="5">
        <v>6</v>
      </c>
      <c r="L71" s="74">
        <v>-55</v>
      </c>
      <c r="M71" s="75">
        <v>0</v>
      </c>
    </row>
    <row r="72" spans="1:13" x14ac:dyDescent="0.25">
      <c r="A72" s="74">
        <v>71</v>
      </c>
      <c r="B72" s="6">
        <v>1444</v>
      </c>
      <c r="C72" s="6" t="s">
        <v>311</v>
      </c>
      <c r="D72" s="6" t="s">
        <v>114</v>
      </c>
      <c r="E72" s="5">
        <v>14</v>
      </c>
      <c r="F72" s="19">
        <v>63</v>
      </c>
      <c r="G72" s="5">
        <v>7</v>
      </c>
      <c r="H72" s="19">
        <v>-104</v>
      </c>
      <c r="I72" s="5">
        <v>8</v>
      </c>
      <c r="J72" s="19">
        <v>-18</v>
      </c>
      <c r="K72" s="5">
        <v>63</v>
      </c>
      <c r="L72" s="74">
        <v>-59</v>
      </c>
      <c r="M72" s="75">
        <v>0</v>
      </c>
    </row>
    <row r="73" spans="1:13" x14ac:dyDescent="0.25">
      <c r="A73" s="74">
        <v>72</v>
      </c>
      <c r="B73" s="6">
        <v>784</v>
      </c>
      <c r="C73" s="6" t="s">
        <v>230</v>
      </c>
      <c r="D73" s="6" t="s">
        <v>21</v>
      </c>
      <c r="E73" s="5">
        <v>9</v>
      </c>
      <c r="F73" s="19">
        <v>30</v>
      </c>
      <c r="G73" s="5">
        <v>12</v>
      </c>
      <c r="H73" s="19">
        <v>-21</v>
      </c>
      <c r="I73" s="5">
        <v>6</v>
      </c>
      <c r="J73" s="19">
        <v>-71</v>
      </c>
      <c r="K73" s="5">
        <v>30</v>
      </c>
      <c r="L73" s="74">
        <v>-62</v>
      </c>
      <c r="M73" s="75">
        <v>0</v>
      </c>
    </row>
    <row r="74" spans="1:13" x14ac:dyDescent="0.25">
      <c r="A74" s="74">
        <v>73</v>
      </c>
      <c r="B74" s="6">
        <v>4506</v>
      </c>
      <c r="C74" s="6" t="s">
        <v>255</v>
      </c>
      <c r="D74" s="6" t="s">
        <v>139</v>
      </c>
      <c r="E74" s="5">
        <v>7</v>
      </c>
      <c r="F74" s="19">
        <v>3</v>
      </c>
      <c r="G74" s="5">
        <v>22</v>
      </c>
      <c r="H74" s="19">
        <v>-26</v>
      </c>
      <c r="I74" s="5">
        <v>7</v>
      </c>
      <c r="J74" s="19">
        <v>-39</v>
      </c>
      <c r="K74" s="5">
        <v>3</v>
      </c>
      <c r="L74" s="74">
        <v>-62</v>
      </c>
      <c r="M74" s="75">
        <v>0</v>
      </c>
    </row>
    <row r="75" spans="1:13" x14ac:dyDescent="0.25">
      <c r="A75" s="74">
        <v>74</v>
      </c>
      <c r="B75" s="6">
        <v>326</v>
      </c>
      <c r="C75" s="6" t="s">
        <v>228</v>
      </c>
      <c r="D75" s="6" t="s">
        <v>125</v>
      </c>
      <c r="E75" s="5">
        <v>1</v>
      </c>
      <c r="F75" s="19">
        <v>-45</v>
      </c>
      <c r="G75" s="5">
        <v>3</v>
      </c>
      <c r="H75" s="19">
        <v>0</v>
      </c>
      <c r="I75" s="5">
        <v>17</v>
      </c>
      <c r="J75" s="19">
        <v>-19</v>
      </c>
      <c r="K75" s="5">
        <v>0</v>
      </c>
      <c r="L75" s="74">
        <v>-64</v>
      </c>
      <c r="M75" s="75">
        <v>0</v>
      </c>
    </row>
    <row r="76" spans="1:13" x14ac:dyDescent="0.25">
      <c r="A76" s="74">
        <v>75</v>
      </c>
      <c r="B76" s="6">
        <v>2279</v>
      </c>
      <c r="C76" s="6" t="s">
        <v>294</v>
      </c>
      <c r="D76" s="6" t="s">
        <v>121</v>
      </c>
      <c r="E76" s="5">
        <v>19</v>
      </c>
      <c r="F76" s="19">
        <v>-25</v>
      </c>
      <c r="G76" s="5">
        <v>13</v>
      </c>
      <c r="H76" s="19">
        <v>4</v>
      </c>
      <c r="I76" s="5">
        <v>15</v>
      </c>
      <c r="J76" s="19">
        <v>-44</v>
      </c>
      <c r="K76" s="5">
        <v>4</v>
      </c>
      <c r="L76" s="74">
        <v>-65</v>
      </c>
      <c r="M76" s="75">
        <v>0</v>
      </c>
    </row>
    <row r="77" spans="1:13" x14ac:dyDescent="0.25">
      <c r="A77" s="74">
        <v>76</v>
      </c>
      <c r="B77" s="6">
        <v>1562</v>
      </c>
      <c r="C77" s="6" t="s">
        <v>296</v>
      </c>
      <c r="D77" s="6" t="s">
        <v>53</v>
      </c>
      <c r="E77" s="5">
        <v>8</v>
      </c>
      <c r="F77" s="19">
        <v>-14</v>
      </c>
      <c r="G77" s="5">
        <v>1</v>
      </c>
      <c r="H77" s="19">
        <v>-69</v>
      </c>
      <c r="I77" s="5">
        <v>5</v>
      </c>
      <c r="J77" s="19">
        <v>15</v>
      </c>
      <c r="K77" s="5">
        <v>15</v>
      </c>
      <c r="L77" s="74">
        <v>-68</v>
      </c>
      <c r="M77" s="75">
        <v>0</v>
      </c>
    </row>
    <row r="78" spans="1:13" x14ac:dyDescent="0.25">
      <c r="A78" s="74">
        <v>77</v>
      </c>
      <c r="B78" s="6">
        <v>5253</v>
      </c>
      <c r="C78" s="6" t="s">
        <v>225</v>
      </c>
      <c r="D78" s="6" t="s">
        <v>163</v>
      </c>
      <c r="E78" s="5">
        <v>16</v>
      </c>
      <c r="F78" s="19">
        <v>-43</v>
      </c>
      <c r="G78" s="5">
        <v>12</v>
      </c>
      <c r="H78" s="19">
        <v>-5</v>
      </c>
      <c r="I78" s="5">
        <v>20</v>
      </c>
      <c r="J78" s="19">
        <v>-20</v>
      </c>
      <c r="K78" s="5">
        <v>-5</v>
      </c>
      <c r="L78" s="74">
        <v>-68</v>
      </c>
      <c r="M78" s="75">
        <v>0</v>
      </c>
    </row>
    <row r="79" spans="1:13" x14ac:dyDescent="0.25">
      <c r="A79" s="74">
        <v>78</v>
      </c>
      <c r="B79" s="6">
        <v>1518</v>
      </c>
      <c r="C79" s="6" t="s">
        <v>256</v>
      </c>
      <c r="D79" s="6" t="s">
        <v>123</v>
      </c>
      <c r="E79" s="5">
        <v>12</v>
      </c>
      <c r="F79" s="19">
        <v>-56</v>
      </c>
      <c r="G79" s="5">
        <v>10</v>
      </c>
      <c r="H79" s="19">
        <v>-39</v>
      </c>
      <c r="I79" s="5">
        <v>1</v>
      </c>
      <c r="J79" s="19">
        <v>15</v>
      </c>
      <c r="K79" s="5">
        <v>15</v>
      </c>
      <c r="L79" s="74">
        <v>-80</v>
      </c>
      <c r="M79" s="75">
        <v>0</v>
      </c>
    </row>
    <row r="80" spans="1:13" x14ac:dyDescent="0.25">
      <c r="A80" s="74">
        <v>79</v>
      </c>
      <c r="B80" s="6">
        <v>6309</v>
      </c>
      <c r="C80" s="6" t="s">
        <v>400</v>
      </c>
      <c r="D80" s="6" t="s">
        <v>321</v>
      </c>
      <c r="E80" s="5">
        <v>2</v>
      </c>
      <c r="F80" s="19">
        <v>-72</v>
      </c>
      <c r="G80" s="5">
        <v>8</v>
      </c>
      <c r="H80" s="19">
        <v>29</v>
      </c>
      <c r="I80" s="5">
        <v>18</v>
      </c>
      <c r="J80" s="19">
        <v>-40</v>
      </c>
      <c r="K80" s="5">
        <v>29</v>
      </c>
      <c r="L80" s="74">
        <v>-83</v>
      </c>
      <c r="M80" s="75">
        <v>0</v>
      </c>
    </row>
    <row r="81" spans="1:13" x14ac:dyDescent="0.25">
      <c r="A81" s="74">
        <v>80</v>
      </c>
      <c r="B81" s="6">
        <v>4774</v>
      </c>
      <c r="C81" s="6" t="s">
        <v>184</v>
      </c>
      <c r="D81" s="6" t="s">
        <v>142</v>
      </c>
      <c r="E81" s="5">
        <v>5</v>
      </c>
      <c r="F81" s="19">
        <v>-49</v>
      </c>
      <c r="G81" s="5">
        <v>15</v>
      </c>
      <c r="H81" s="19">
        <v>-19</v>
      </c>
      <c r="I81" s="5">
        <v>6</v>
      </c>
      <c r="J81" s="19">
        <v>-17</v>
      </c>
      <c r="K81" s="5">
        <v>-17</v>
      </c>
      <c r="L81" s="74">
        <v>-85</v>
      </c>
      <c r="M81" s="75">
        <v>0</v>
      </c>
    </row>
    <row r="82" spans="1:13" x14ac:dyDescent="0.25">
      <c r="A82" s="74">
        <v>81</v>
      </c>
      <c r="B82" s="6">
        <v>2618</v>
      </c>
      <c r="C82" s="6" t="s">
        <v>350</v>
      </c>
      <c r="D82" s="6" t="s">
        <v>44</v>
      </c>
      <c r="E82" s="5">
        <v>2</v>
      </c>
      <c r="F82" s="19">
        <v>-30</v>
      </c>
      <c r="G82" s="5">
        <v>7</v>
      </c>
      <c r="H82" s="19">
        <v>43</v>
      </c>
      <c r="I82" s="5">
        <v>21</v>
      </c>
      <c r="J82" s="19">
        <v>-102</v>
      </c>
      <c r="K82" s="5">
        <v>43</v>
      </c>
      <c r="L82" s="74">
        <v>-89</v>
      </c>
      <c r="M82" s="75">
        <v>0</v>
      </c>
    </row>
    <row r="83" spans="1:13" x14ac:dyDescent="0.25">
      <c r="A83" s="74">
        <v>82</v>
      </c>
      <c r="B83" s="6">
        <v>3828</v>
      </c>
      <c r="C83" s="6" t="s">
        <v>335</v>
      </c>
      <c r="D83" s="6" t="s">
        <v>336</v>
      </c>
      <c r="E83" s="5">
        <v>6</v>
      </c>
      <c r="F83" s="19">
        <v>42</v>
      </c>
      <c r="G83" s="5">
        <v>1</v>
      </c>
      <c r="H83" s="19">
        <v>-47</v>
      </c>
      <c r="I83" s="5">
        <v>1</v>
      </c>
      <c r="J83" s="19">
        <v>-85</v>
      </c>
      <c r="K83" s="5">
        <v>42</v>
      </c>
      <c r="L83" s="74">
        <v>-90</v>
      </c>
      <c r="M83" s="75">
        <v>0</v>
      </c>
    </row>
    <row r="84" spans="1:13" x14ac:dyDescent="0.25">
      <c r="A84" s="74">
        <v>83</v>
      </c>
      <c r="B84" s="6">
        <v>1781</v>
      </c>
      <c r="C84" s="6" t="s">
        <v>285</v>
      </c>
      <c r="D84" s="6" t="s">
        <v>123</v>
      </c>
      <c r="E84" s="5">
        <v>7</v>
      </c>
      <c r="F84" s="19">
        <v>5</v>
      </c>
      <c r="G84" s="5">
        <v>22</v>
      </c>
      <c r="H84" s="19">
        <v>-24</v>
      </c>
      <c r="I84" s="5">
        <v>20</v>
      </c>
      <c r="J84" s="19">
        <v>-74</v>
      </c>
      <c r="K84" s="5">
        <v>5</v>
      </c>
      <c r="L84" s="74">
        <v>-93</v>
      </c>
      <c r="M84" s="75">
        <v>0</v>
      </c>
    </row>
    <row r="85" spans="1:13" x14ac:dyDescent="0.25">
      <c r="A85" s="74">
        <v>84</v>
      </c>
      <c r="B85" s="6">
        <v>4867</v>
      </c>
      <c r="C85" s="6" t="s">
        <v>299</v>
      </c>
      <c r="D85" s="6" t="s">
        <v>73</v>
      </c>
      <c r="E85" s="5">
        <v>19</v>
      </c>
      <c r="F85" s="19">
        <v>1</v>
      </c>
      <c r="G85" s="5">
        <v>14</v>
      </c>
      <c r="H85" s="19">
        <v>-59</v>
      </c>
      <c r="I85" s="5">
        <v>14</v>
      </c>
      <c r="J85" s="19">
        <v>-37</v>
      </c>
      <c r="K85" s="5">
        <v>1</v>
      </c>
      <c r="L85" s="74">
        <v>-95</v>
      </c>
      <c r="M85" s="75">
        <v>0</v>
      </c>
    </row>
    <row r="86" spans="1:13" x14ac:dyDescent="0.25">
      <c r="A86" s="74">
        <v>85</v>
      </c>
      <c r="B86" s="6">
        <v>4881</v>
      </c>
      <c r="C86" s="6" t="s">
        <v>268</v>
      </c>
      <c r="D86" s="6" t="s">
        <v>153</v>
      </c>
      <c r="E86" s="5">
        <v>9</v>
      </c>
      <c r="F86" s="19">
        <v>-34</v>
      </c>
      <c r="G86" s="5">
        <v>17</v>
      </c>
      <c r="H86" s="19">
        <v>-55</v>
      </c>
      <c r="I86" s="5">
        <v>3</v>
      </c>
      <c r="J86" s="19">
        <v>-9</v>
      </c>
      <c r="K86" s="5">
        <v>-9</v>
      </c>
      <c r="L86" s="74">
        <v>-98</v>
      </c>
      <c r="M86" s="75">
        <v>0</v>
      </c>
    </row>
    <row r="87" spans="1:13" x14ac:dyDescent="0.25">
      <c r="A87" s="74">
        <v>86</v>
      </c>
      <c r="B87" s="6">
        <v>2731</v>
      </c>
      <c r="C87" s="6" t="s">
        <v>338</v>
      </c>
      <c r="D87" s="6" t="s">
        <v>155</v>
      </c>
      <c r="E87" s="5">
        <v>19</v>
      </c>
      <c r="F87" s="19">
        <v>-82</v>
      </c>
      <c r="G87" s="5">
        <v>22</v>
      </c>
      <c r="H87" s="19">
        <v>6</v>
      </c>
      <c r="I87" s="5">
        <v>12</v>
      </c>
      <c r="J87" s="19">
        <v>-28</v>
      </c>
      <c r="K87" s="5">
        <v>6</v>
      </c>
      <c r="L87" s="74">
        <v>-104</v>
      </c>
      <c r="M87" s="75">
        <v>0</v>
      </c>
    </row>
    <row r="88" spans="1:13" x14ac:dyDescent="0.25">
      <c r="A88" s="74">
        <v>87</v>
      </c>
      <c r="B88" s="6">
        <v>4731</v>
      </c>
      <c r="C88" s="6" t="s">
        <v>231</v>
      </c>
      <c r="D88" s="6" t="s">
        <v>136</v>
      </c>
      <c r="E88" s="5">
        <v>6</v>
      </c>
      <c r="F88" s="19">
        <v>-8</v>
      </c>
      <c r="G88" s="5">
        <v>11</v>
      </c>
      <c r="H88" s="19">
        <v>-91</v>
      </c>
      <c r="I88" s="5">
        <v>22</v>
      </c>
      <c r="J88" s="19">
        <v>-8</v>
      </c>
      <c r="K88" s="5">
        <v>-8</v>
      </c>
      <c r="L88" s="74">
        <v>-107</v>
      </c>
      <c r="M88" s="75">
        <v>0</v>
      </c>
    </row>
    <row r="89" spans="1:13" x14ac:dyDescent="0.25">
      <c r="A89" s="74">
        <v>88</v>
      </c>
      <c r="B89" s="6">
        <v>1341</v>
      </c>
      <c r="C89" s="6" t="s">
        <v>295</v>
      </c>
      <c r="D89" s="6" t="s">
        <v>143</v>
      </c>
      <c r="E89" s="5">
        <v>18</v>
      </c>
      <c r="F89" s="19">
        <v>-79</v>
      </c>
      <c r="G89" s="5">
        <v>13</v>
      </c>
      <c r="H89" s="19">
        <v>-26</v>
      </c>
      <c r="I89" s="5">
        <v>16</v>
      </c>
      <c r="J89" s="19">
        <v>-5</v>
      </c>
      <c r="K89" s="5">
        <v>-5</v>
      </c>
      <c r="L89" s="74">
        <v>-110</v>
      </c>
      <c r="M89" s="75">
        <v>0</v>
      </c>
    </row>
    <row r="90" spans="1:13" x14ac:dyDescent="0.25">
      <c r="A90" s="74">
        <v>89</v>
      </c>
      <c r="B90" s="6">
        <v>1752</v>
      </c>
      <c r="C90" s="6" t="s">
        <v>177</v>
      </c>
      <c r="D90" s="6" t="s">
        <v>54</v>
      </c>
      <c r="E90" s="5">
        <v>1</v>
      </c>
      <c r="F90" s="19">
        <v>-21</v>
      </c>
      <c r="G90" s="5">
        <v>9</v>
      </c>
      <c r="H90" s="19">
        <v>-59</v>
      </c>
      <c r="I90" s="5">
        <v>21</v>
      </c>
      <c r="J90" s="19">
        <v>-46</v>
      </c>
      <c r="K90" s="5">
        <v>-21</v>
      </c>
      <c r="L90" s="74">
        <v>-126</v>
      </c>
      <c r="M90" s="75">
        <v>0</v>
      </c>
    </row>
    <row r="91" spans="1:13" x14ac:dyDescent="0.25">
      <c r="A91" s="74">
        <v>90</v>
      </c>
      <c r="B91" s="6">
        <v>1616</v>
      </c>
      <c r="C91" s="6" t="s">
        <v>337</v>
      </c>
      <c r="D91" s="6" t="s">
        <v>44</v>
      </c>
      <c r="E91" s="5">
        <v>15</v>
      </c>
      <c r="F91" s="19">
        <v>-94</v>
      </c>
      <c r="G91" s="5">
        <v>16</v>
      </c>
      <c r="H91" s="19">
        <v>10</v>
      </c>
      <c r="I91" s="5">
        <v>13</v>
      </c>
      <c r="J91" s="19">
        <v>-53</v>
      </c>
      <c r="K91" s="5">
        <v>10</v>
      </c>
      <c r="L91" s="74">
        <v>-137</v>
      </c>
      <c r="M91" s="75">
        <v>0</v>
      </c>
    </row>
  </sheetData>
  <autoFilter ref="A1:N91" xr:uid="{00000000-0009-0000-0000-000006000000}"/>
  <phoneticPr fontId="0" type="noConversion"/>
  <conditionalFormatting sqref="F2:L91">
    <cfRule type="cellIs" dxfId="53" priority="3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22.10.2021&amp;R&amp;12 25.
Hausruckviertler 
Tarockcup 
2021-2022
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>
    <tabColor rgb="FF00B050"/>
  </sheetPr>
  <dimension ref="A1:N102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1264</v>
      </c>
      <c r="C2" s="6" t="s">
        <v>191</v>
      </c>
      <c r="D2" s="6" t="s">
        <v>54</v>
      </c>
      <c r="E2" s="5">
        <v>2</v>
      </c>
      <c r="F2" s="19">
        <v>84</v>
      </c>
      <c r="G2" s="5">
        <v>15</v>
      </c>
      <c r="H2" s="19">
        <v>30</v>
      </c>
      <c r="I2" s="5">
        <v>12</v>
      </c>
      <c r="J2" s="19">
        <v>137</v>
      </c>
      <c r="K2" s="5">
        <v>137</v>
      </c>
      <c r="L2" s="74">
        <v>251</v>
      </c>
      <c r="M2" s="75">
        <v>223</v>
      </c>
      <c r="N2" s="17">
        <f>COUNT(B2:B110)</f>
        <v>101</v>
      </c>
    </row>
    <row r="3" spans="1:14" x14ac:dyDescent="0.25">
      <c r="A3" s="74">
        <v>2</v>
      </c>
      <c r="B3" s="6">
        <v>5804</v>
      </c>
      <c r="C3" s="6" t="s">
        <v>346</v>
      </c>
      <c r="D3" s="6" t="s">
        <v>310</v>
      </c>
      <c r="E3" s="5">
        <v>1</v>
      </c>
      <c r="F3" s="19">
        <v>-28</v>
      </c>
      <c r="G3" s="5">
        <v>12</v>
      </c>
      <c r="H3" s="19">
        <v>104</v>
      </c>
      <c r="I3" s="5">
        <v>20</v>
      </c>
      <c r="J3" s="19">
        <v>113</v>
      </c>
      <c r="K3" s="5">
        <v>113</v>
      </c>
      <c r="L3" s="74">
        <v>189</v>
      </c>
      <c r="M3" s="75">
        <v>198</v>
      </c>
    </row>
    <row r="4" spans="1:14" x14ac:dyDescent="0.25">
      <c r="A4" s="74">
        <v>3</v>
      </c>
      <c r="B4" s="6">
        <v>197</v>
      </c>
      <c r="C4" s="6" t="s">
        <v>344</v>
      </c>
      <c r="D4" s="6" t="s">
        <v>136</v>
      </c>
      <c r="E4" s="5">
        <v>10</v>
      </c>
      <c r="F4" s="19">
        <v>90</v>
      </c>
      <c r="G4" s="5">
        <v>21</v>
      </c>
      <c r="H4" s="19">
        <v>32</v>
      </c>
      <c r="I4" s="5">
        <v>4</v>
      </c>
      <c r="J4" s="19">
        <v>56</v>
      </c>
      <c r="K4" s="5">
        <v>90</v>
      </c>
      <c r="L4" s="74">
        <v>178</v>
      </c>
      <c r="M4" s="75">
        <v>180</v>
      </c>
    </row>
    <row r="5" spans="1:14" x14ac:dyDescent="0.25">
      <c r="A5" s="74">
        <v>4</v>
      </c>
      <c r="B5" s="6">
        <v>2594</v>
      </c>
      <c r="C5" s="6" t="s">
        <v>249</v>
      </c>
      <c r="D5" s="6" t="s">
        <v>53</v>
      </c>
      <c r="E5" s="5">
        <v>18</v>
      </c>
      <c r="F5" s="19">
        <v>39</v>
      </c>
      <c r="G5" s="5">
        <v>9</v>
      </c>
      <c r="H5" s="19">
        <v>118</v>
      </c>
      <c r="I5" s="5">
        <v>4</v>
      </c>
      <c r="J5" s="19">
        <v>12</v>
      </c>
      <c r="K5" s="5">
        <v>118</v>
      </c>
      <c r="L5" s="74">
        <v>169</v>
      </c>
      <c r="M5" s="75">
        <v>168</v>
      </c>
    </row>
    <row r="6" spans="1:14" x14ac:dyDescent="0.25">
      <c r="A6" s="74">
        <v>5</v>
      </c>
      <c r="B6" s="6">
        <v>2598</v>
      </c>
      <c r="C6" s="6" t="s">
        <v>238</v>
      </c>
      <c r="D6" s="6" t="s">
        <v>73</v>
      </c>
      <c r="E6" s="5">
        <v>25</v>
      </c>
      <c r="F6" s="19">
        <v>-118</v>
      </c>
      <c r="G6" s="5">
        <v>4</v>
      </c>
      <c r="H6" s="19">
        <v>85</v>
      </c>
      <c r="I6" s="5">
        <v>24</v>
      </c>
      <c r="J6" s="19">
        <v>186</v>
      </c>
      <c r="K6" s="5">
        <v>186</v>
      </c>
      <c r="L6" s="74">
        <v>153</v>
      </c>
      <c r="M6" s="75">
        <v>156</v>
      </c>
    </row>
    <row r="7" spans="1:14" x14ac:dyDescent="0.25">
      <c r="A7" s="74">
        <v>6</v>
      </c>
      <c r="B7" s="6">
        <v>815</v>
      </c>
      <c r="C7" s="6" t="s">
        <v>279</v>
      </c>
      <c r="D7" s="6" t="s">
        <v>118</v>
      </c>
      <c r="E7" s="5">
        <v>9</v>
      </c>
      <c r="F7" s="19">
        <v>43</v>
      </c>
      <c r="G7" s="5">
        <v>11</v>
      </c>
      <c r="H7" s="19">
        <v>32</v>
      </c>
      <c r="I7" s="5">
        <v>18</v>
      </c>
      <c r="J7" s="19">
        <v>70</v>
      </c>
      <c r="K7" s="5">
        <v>70</v>
      </c>
      <c r="L7" s="74">
        <v>145</v>
      </c>
      <c r="M7" s="75">
        <v>147</v>
      </c>
    </row>
    <row r="8" spans="1:14" x14ac:dyDescent="0.25">
      <c r="A8" s="74">
        <v>7</v>
      </c>
      <c r="B8" s="6">
        <v>1018</v>
      </c>
      <c r="C8" s="6" t="s">
        <v>224</v>
      </c>
      <c r="D8" s="6" t="s">
        <v>118</v>
      </c>
      <c r="E8" s="5">
        <v>25</v>
      </c>
      <c r="F8" s="19">
        <v>50</v>
      </c>
      <c r="G8" s="5">
        <v>10</v>
      </c>
      <c r="H8" s="19">
        <v>50</v>
      </c>
      <c r="I8" s="5">
        <v>14</v>
      </c>
      <c r="J8" s="19">
        <v>34</v>
      </c>
      <c r="K8" s="5">
        <v>50</v>
      </c>
      <c r="L8" s="74">
        <v>134</v>
      </c>
      <c r="M8" s="75">
        <v>138</v>
      </c>
    </row>
    <row r="9" spans="1:14" x14ac:dyDescent="0.25">
      <c r="A9" s="74">
        <v>8</v>
      </c>
      <c r="B9" s="6">
        <v>1795</v>
      </c>
      <c r="C9" s="6" t="s">
        <v>180</v>
      </c>
      <c r="D9" s="6" t="s">
        <v>160</v>
      </c>
      <c r="E9" s="5">
        <v>16</v>
      </c>
      <c r="F9" s="19">
        <v>7</v>
      </c>
      <c r="G9" s="5">
        <v>8</v>
      </c>
      <c r="H9" s="19">
        <v>141</v>
      </c>
      <c r="I9" s="5">
        <v>20</v>
      </c>
      <c r="J9" s="19">
        <v>-15</v>
      </c>
      <c r="K9" s="5">
        <v>141</v>
      </c>
      <c r="L9" s="74">
        <v>133</v>
      </c>
      <c r="M9" s="75">
        <v>131</v>
      </c>
    </row>
    <row r="10" spans="1:14" x14ac:dyDescent="0.25">
      <c r="A10" s="74">
        <v>9</v>
      </c>
      <c r="B10" s="6">
        <v>2689</v>
      </c>
      <c r="C10" s="6" t="s">
        <v>266</v>
      </c>
      <c r="D10" s="6" t="s">
        <v>63</v>
      </c>
      <c r="E10" s="5">
        <v>23</v>
      </c>
      <c r="F10" s="19">
        <v>7</v>
      </c>
      <c r="G10" s="5">
        <v>1</v>
      </c>
      <c r="H10" s="19">
        <v>-73</v>
      </c>
      <c r="I10" s="5">
        <v>22</v>
      </c>
      <c r="J10" s="19">
        <v>194</v>
      </c>
      <c r="K10" s="5">
        <v>194</v>
      </c>
      <c r="L10" s="74">
        <v>128</v>
      </c>
      <c r="M10" s="75">
        <v>124</v>
      </c>
    </row>
    <row r="11" spans="1:14" x14ac:dyDescent="0.25">
      <c r="A11" s="74">
        <v>10</v>
      </c>
      <c r="B11" s="6">
        <v>660</v>
      </c>
      <c r="C11" s="6" t="s">
        <v>278</v>
      </c>
      <c r="D11" s="6" t="s">
        <v>111</v>
      </c>
      <c r="E11" s="5">
        <v>4</v>
      </c>
      <c r="F11" s="19">
        <v>88</v>
      </c>
      <c r="G11" s="5">
        <v>12</v>
      </c>
      <c r="H11" s="19">
        <v>18</v>
      </c>
      <c r="I11" s="5">
        <v>25</v>
      </c>
      <c r="J11" s="19">
        <v>19</v>
      </c>
      <c r="K11" s="5">
        <v>88</v>
      </c>
      <c r="L11" s="74">
        <v>125</v>
      </c>
      <c r="M11" s="75">
        <v>117</v>
      </c>
    </row>
    <row r="12" spans="1:14" x14ac:dyDescent="0.25">
      <c r="A12" s="74">
        <v>11</v>
      </c>
      <c r="B12" s="6">
        <v>2399</v>
      </c>
      <c r="C12" s="6" t="s">
        <v>211</v>
      </c>
      <c r="D12" s="6" t="s">
        <v>66</v>
      </c>
      <c r="E12" s="5">
        <v>8</v>
      </c>
      <c r="F12" s="19">
        <v>-20</v>
      </c>
      <c r="G12" s="5">
        <v>14</v>
      </c>
      <c r="H12" s="19">
        <v>1</v>
      </c>
      <c r="I12" s="5">
        <v>6</v>
      </c>
      <c r="J12" s="19">
        <v>142</v>
      </c>
      <c r="K12" s="5">
        <v>142</v>
      </c>
      <c r="L12" s="74">
        <v>123</v>
      </c>
      <c r="M12" s="75">
        <v>110</v>
      </c>
    </row>
    <row r="13" spans="1:14" x14ac:dyDescent="0.25">
      <c r="A13" s="74">
        <v>12</v>
      </c>
      <c r="B13" s="6">
        <v>2557</v>
      </c>
      <c r="C13" s="6" t="s">
        <v>219</v>
      </c>
      <c r="D13" s="6" t="s">
        <v>140</v>
      </c>
      <c r="E13" s="5">
        <v>9</v>
      </c>
      <c r="F13" s="19">
        <v>11</v>
      </c>
      <c r="G13" s="5">
        <v>14</v>
      </c>
      <c r="H13" s="19">
        <v>23</v>
      </c>
      <c r="I13" s="5">
        <v>17</v>
      </c>
      <c r="J13" s="19">
        <v>88</v>
      </c>
      <c r="K13" s="5">
        <v>88</v>
      </c>
      <c r="L13" s="74">
        <v>122</v>
      </c>
      <c r="M13" s="75">
        <v>105</v>
      </c>
    </row>
    <row r="14" spans="1:14" x14ac:dyDescent="0.25">
      <c r="A14" s="74">
        <v>13</v>
      </c>
      <c r="B14" s="6">
        <v>1508</v>
      </c>
      <c r="C14" s="6" t="s">
        <v>339</v>
      </c>
      <c r="D14" s="6" t="s">
        <v>15</v>
      </c>
      <c r="E14" s="5">
        <v>10</v>
      </c>
      <c r="F14" s="19">
        <v>-56</v>
      </c>
      <c r="G14" s="5">
        <v>17</v>
      </c>
      <c r="H14" s="19">
        <v>178</v>
      </c>
      <c r="I14" s="5">
        <v>9</v>
      </c>
      <c r="J14" s="19">
        <v>-3</v>
      </c>
      <c r="K14" s="5">
        <v>178</v>
      </c>
      <c r="L14" s="74">
        <v>119</v>
      </c>
      <c r="M14" s="75">
        <v>100</v>
      </c>
    </row>
    <row r="15" spans="1:14" x14ac:dyDescent="0.25">
      <c r="A15" s="74">
        <v>14</v>
      </c>
      <c r="B15" s="6">
        <v>1685</v>
      </c>
      <c r="C15" s="6" t="s">
        <v>276</v>
      </c>
      <c r="D15" s="6" t="s">
        <v>27</v>
      </c>
      <c r="E15" s="5">
        <v>25</v>
      </c>
      <c r="F15" s="19">
        <v>65</v>
      </c>
      <c r="G15" s="5">
        <v>1</v>
      </c>
      <c r="H15" s="19">
        <v>61</v>
      </c>
      <c r="I15" s="5">
        <v>12</v>
      </c>
      <c r="J15" s="19">
        <v>-15</v>
      </c>
      <c r="K15" s="5">
        <v>65</v>
      </c>
      <c r="L15" s="74">
        <v>111</v>
      </c>
      <c r="M15" s="75">
        <v>95</v>
      </c>
    </row>
    <row r="16" spans="1:14" x14ac:dyDescent="0.25">
      <c r="A16" s="74">
        <v>15</v>
      </c>
      <c r="B16" s="6">
        <v>1087</v>
      </c>
      <c r="C16" s="6" t="s">
        <v>232</v>
      </c>
      <c r="D16" s="6" t="s">
        <v>166</v>
      </c>
      <c r="E16" s="5">
        <v>2</v>
      </c>
      <c r="F16" s="19">
        <v>-40</v>
      </c>
      <c r="G16" s="5">
        <v>20</v>
      </c>
      <c r="H16" s="19">
        <v>69</v>
      </c>
      <c r="I16" s="5">
        <v>1</v>
      </c>
      <c r="J16" s="19">
        <v>77</v>
      </c>
      <c r="K16" s="5">
        <v>77</v>
      </c>
      <c r="L16" s="74">
        <v>106</v>
      </c>
      <c r="M16" s="75">
        <v>90</v>
      </c>
    </row>
    <row r="17" spans="1:13" x14ac:dyDescent="0.25">
      <c r="A17" s="74">
        <v>16</v>
      </c>
      <c r="B17" s="6">
        <v>835</v>
      </c>
      <c r="C17" s="6" t="s">
        <v>360</v>
      </c>
      <c r="D17" s="6" t="s">
        <v>52</v>
      </c>
      <c r="E17" s="5">
        <v>17</v>
      </c>
      <c r="F17" s="19">
        <v>77</v>
      </c>
      <c r="G17" s="5">
        <v>13</v>
      </c>
      <c r="H17" s="19">
        <v>49</v>
      </c>
      <c r="I17" s="5">
        <v>15</v>
      </c>
      <c r="J17" s="19">
        <v>-26</v>
      </c>
      <c r="K17" s="5">
        <v>77</v>
      </c>
      <c r="L17" s="74">
        <v>100</v>
      </c>
      <c r="M17" s="75">
        <v>85</v>
      </c>
    </row>
    <row r="18" spans="1:13" x14ac:dyDescent="0.25">
      <c r="A18" s="74">
        <v>17</v>
      </c>
      <c r="B18" s="6">
        <v>2680</v>
      </c>
      <c r="C18" s="6" t="s">
        <v>209</v>
      </c>
      <c r="D18" s="6" t="s">
        <v>163</v>
      </c>
      <c r="E18" s="5">
        <v>20</v>
      </c>
      <c r="F18" s="19">
        <v>83</v>
      </c>
      <c r="G18" s="5">
        <v>22</v>
      </c>
      <c r="H18" s="19">
        <v>-15</v>
      </c>
      <c r="I18" s="5">
        <v>20</v>
      </c>
      <c r="J18" s="19">
        <v>31</v>
      </c>
      <c r="K18" s="5">
        <v>83</v>
      </c>
      <c r="L18" s="74">
        <v>99</v>
      </c>
      <c r="M18" s="75">
        <v>80</v>
      </c>
    </row>
    <row r="19" spans="1:13" x14ac:dyDescent="0.25">
      <c r="A19" s="74">
        <v>18</v>
      </c>
      <c r="B19" s="6">
        <v>5667</v>
      </c>
      <c r="C19" s="6" t="s">
        <v>367</v>
      </c>
      <c r="D19" s="6" t="s">
        <v>319</v>
      </c>
      <c r="E19" s="5">
        <v>23</v>
      </c>
      <c r="F19" s="19">
        <v>9</v>
      </c>
      <c r="G19" s="5">
        <v>13</v>
      </c>
      <c r="H19" s="19">
        <v>-7</v>
      </c>
      <c r="I19" s="5">
        <v>8</v>
      </c>
      <c r="J19" s="19">
        <v>92</v>
      </c>
      <c r="K19" s="5">
        <v>92</v>
      </c>
      <c r="L19" s="74">
        <v>94</v>
      </c>
      <c r="M19" s="75">
        <v>76</v>
      </c>
    </row>
    <row r="20" spans="1:13" x14ac:dyDescent="0.25">
      <c r="A20" s="74">
        <v>19</v>
      </c>
      <c r="B20" s="6">
        <v>2529</v>
      </c>
      <c r="C20" s="6" t="s">
        <v>401</v>
      </c>
      <c r="D20" s="6" t="s">
        <v>402</v>
      </c>
      <c r="E20" s="5">
        <v>25</v>
      </c>
      <c r="F20" s="19">
        <v>9</v>
      </c>
      <c r="G20" s="5">
        <v>6</v>
      </c>
      <c r="H20" s="19">
        <v>20</v>
      </c>
      <c r="I20" s="5">
        <v>10</v>
      </c>
      <c r="J20" s="19">
        <v>64</v>
      </c>
      <c r="K20" s="5">
        <v>64</v>
      </c>
      <c r="L20" s="74">
        <v>93</v>
      </c>
      <c r="M20" s="75">
        <v>72</v>
      </c>
    </row>
    <row r="21" spans="1:13" x14ac:dyDescent="0.25">
      <c r="A21" s="74">
        <v>20</v>
      </c>
      <c r="B21" s="6">
        <v>2281</v>
      </c>
      <c r="C21" s="6" t="s">
        <v>183</v>
      </c>
      <c r="D21" s="6" t="s">
        <v>133</v>
      </c>
      <c r="E21" s="5">
        <v>11</v>
      </c>
      <c r="F21" s="19">
        <v>47</v>
      </c>
      <c r="G21" s="5">
        <v>24</v>
      </c>
      <c r="H21" s="19">
        <v>52</v>
      </c>
      <c r="I21" s="5">
        <v>3</v>
      </c>
      <c r="J21" s="19">
        <v>-9</v>
      </c>
      <c r="K21" s="5">
        <v>52</v>
      </c>
      <c r="L21" s="74">
        <v>90</v>
      </c>
      <c r="M21" s="75">
        <v>68</v>
      </c>
    </row>
    <row r="22" spans="1:13" x14ac:dyDescent="0.25">
      <c r="A22" s="74">
        <v>21</v>
      </c>
      <c r="B22" s="6">
        <v>919</v>
      </c>
      <c r="C22" s="6" t="s">
        <v>241</v>
      </c>
      <c r="D22" s="6" t="s">
        <v>345</v>
      </c>
      <c r="E22" s="5">
        <v>3</v>
      </c>
      <c r="F22" s="19">
        <v>19</v>
      </c>
      <c r="G22" s="5">
        <v>3</v>
      </c>
      <c r="H22" s="19">
        <v>-10</v>
      </c>
      <c r="I22" s="5">
        <v>19</v>
      </c>
      <c r="J22" s="19">
        <v>78</v>
      </c>
      <c r="K22" s="5">
        <v>78</v>
      </c>
      <c r="L22" s="74">
        <v>87</v>
      </c>
      <c r="M22" s="75">
        <v>64</v>
      </c>
    </row>
    <row r="23" spans="1:13" x14ac:dyDescent="0.25">
      <c r="A23" s="74">
        <v>22</v>
      </c>
      <c r="B23" s="6">
        <v>2741</v>
      </c>
      <c r="C23" s="6" t="s">
        <v>246</v>
      </c>
      <c r="D23" s="6" t="s">
        <v>146</v>
      </c>
      <c r="E23" s="5">
        <v>19</v>
      </c>
      <c r="F23" s="19">
        <v>-13</v>
      </c>
      <c r="G23" s="5">
        <v>13</v>
      </c>
      <c r="H23" s="19">
        <v>-37</v>
      </c>
      <c r="I23" s="5">
        <v>2</v>
      </c>
      <c r="J23" s="19">
        <v>128</v>
      </c>
      <c r="K23" s="5">
        <v>128</v>
      </c>
      <c r="L23" s="74">
        <v>78</v>
      </c>
      <c r="M23" s="75">
        <v>60</v>
      </c>
    </row>
    <row r="24" spans="1:13" x14ac:dyDescent="0.25">
      <c r="A24" s="74">
        <v>23</v>
      </c>
      <c r="B24" s="6">
        <v>1518</v>
      </c>
      <c r="C24" s="6" t="s">
        <v>256</v>
      </c>
      <c r="D24" s="6" t="s">
        <v>123</v>
      </c>
      <c r="E24" s="5">
        <v>5</v>
      </c>
      <c r="F24" s="19">
        <v>-3</v>
      </c>
      <c r="G24" s="5">
        <v>18</v>
      </c>
      <c r="H24" s="19">
        <v>14</v>
      </c>
      <c r="I24" s="5">
        <v>14</v>
      </c>
      <c r="J24" s="19">
        <v>64</v>
      </c>
      <c r="K24" s="5">
        <v>64</v>
      </c>
      <c r="L24" s="74">
        <v>75</v>
      </c>
      <c r="M24" s="75">
        <v>56</v>
      </c>
    </row>
    <row r="25" spans="1:13" x14ac:dyDescent="0.25">
      <c r="A25" s="74">
        <v>24</v>
      </c>
      <c r="B25" s="6">
        <v>404</v>
      </c>
      <c r="C25" s="6" t="s">
        <v>342</v>
      </c>
      <c r="D25" s="6" t="s">
        <v>11</v>
      </c>
      <c r="E25" s="5">
        <v>7</v>
      </c>
      <c r="F25" s="19">
        <v>67</v>
      </c>
      <c r="G25" s="5">
        <v>16</v>
      </c>
      <c r="H25" s="19">
        <v>-15</v>
      </c>
      <c r="I25" s="5">
        <v>17</v>
      </c>
      <c r="J25" s="19">
        <v>22</v>
      </c>
      <c r="K25" s="5">
        <v>67</v>
      </c>
      <c r="L25" s="74">
        <v>74</v>
      </c>
      <c r="M25" s="75">
        <v>52</v>
      </c>
    </row>
    <row r="26" spans="1:13" x14ac:dyDescent="0.25">
      <c r="A26" s="74">
        <v>25</v>
      </c>
      <c r="B26" s="6">
        <v>1509</v>
      </c>
      <c r="C26" s="6" t="s">
        <v>212</v>
      </c>
      <c r="D26" s="6" t="s">
        <v>15</v>
      </c>
      <c r="E26" s="5">
        <v>21</v>
      </c>
      <c r="F26" s="19">
        <v>34</v>
      </c>
      <c r="G26" s="5">
        <v>3</v>
      </c>
      <c r="H26" s="19">
        <v>118</v>
      </c>
      <c r="I26" s="5">
        <v>16</v>
      </c>
      <c r="J26" s="19">
        <v>-81</v>
      </c>
      <c r="K26" s="5">
        <v>118</v>
      </c>
      <c r="L26" s="74">
        <v>71</v>
      </c>
      <c r="M26" s="75">
        <v>49</v>
      </c>
    </row>
    <row r="27" spans="1:13" x14ac:dyDescent="0.25">
      <c r="A27" s="74">
        <v>26</v>
      </c>
      <c r="B27" s="6">
        <v>1546</v>
      </c>
      <c r="C27" s="6" t="s">
        <v>208</v>
      </c>
      <c r="D27" s="6" t="s">
        <v>41</v>
      </c>
      <c r="E27" s="5">
        <v>6</v>
      </c>
      <c r="F27" s="19">
        <v>56</v>
      </c>
      <c r="G27" s="5">
        <v>18</v>
      </c>
      <c r="H27" s="19">
        <v>14</v>
      </c>
      <c r="I27" s="5">
        <v>23</v>
      </c>
      <c r="J27" s="19">
        <v>-1</v>
      </c>
      <c r="K27" s="5">
        <v>56</v>
      </c>
      <c r="L27" s="74">
        <v>69</v>
      </c>
      <c r="M27" s="75">
        <v>46</v>
      </c>
    </row>
    <row r="28" spans="1:13" x14ac:dyDescent="0.25">
      <c r="A28" s="74">
        <v>27</v>
      </c>
      <c r="B28" s="6">
        <v>2489</v>
      </c>
      <c r="C28" s="6" t="s">
        <v>217</v>
      </c>
      <c r="D28" s="6" t="s">
        <v>148</v>
      </c>
      <c r="E28" s="5">
        <v>7</v>
      </c>
      <c r="F28" s="19">
        <v>-9</v>
      </c>
      <c r="G28" s="5">
        <v>19</v>
      </c>
      <c r="H28" s="19">
        <v>64</v>
      </c>
      <c r="I28" s="5">
        <v>11</v>
      </c>
      <c r="J28" s="19">
        <v>10</v>
      </c>
      <c r="K28" s="5">
        <v>64</v>
      </c>
      <c r="L28" s="74">
        <v>65</v>
      </c>
      <c r="M28" s="75">
        <v>43</v>
      </c>
    </row>
    <row r="29" spans="1:13" x14ac:dyDescent="0.25">
      <c r="A29" s="74">
        <v>28</v>
      </c>
      <c r="B29" s="6">
        <v>832</v>
      </c>
      <c r="C29" s="6" t="s">
        <v>248</v>
      </c>
      <c r="D29" s="6" t="s">
        <v>118</v>
      </c>
      <c r="E29" s="5">
        <v>22</v>
      </c>
      <c r="F29" s="19">
        <v>25</v>
      </c>
      <c r="G29" s="5">
        <v>21</v>
      </c>
      <c r="H29" s="19">
        <v>-2</v>
      </c>
      <c r="I29" s="5">
        <v>23</v>
      </c>
      <c r="J29" s="19">
        <v>39</v>
      </c>
      <c r="K29" s="5">
        <v>39</v>
      </c>
      <c r="L29" s="74">
        <v>62</v>
      </c>
      <c r="M29" s="75">
        <v>40</v>
      </c>
    </row>
    <row r="30" spans="1:13" x14ac:dyDescent="0.25">
      <c r="A30" s="74">
        <v>29</v>
      </c>
      <c r="B30" s="6">
        <v>2658</v>
      </c>
      <c r="C30" s="6" t="s">
        <v>264</v>
      </c>
      <c r="D30" s="6" t="s">
        <v>53</v>
      </c>
      <c r="E30" s="5">
        <v>14</v>
      </c>
      <c r="F30" s="19">
        <v>40</v>
      </c>
      <c r="G30" s="5">
        <v>23</v>
      </c>
      <c r="H30" s="19">
        <v>38</v>
      </c>
      <c r="I30" s="5">
        <v>23</v>
      </c>
      <c r="J30" s="19">
        <v>-29</v>
      </c>
      <c r="K30" s="5">
        <v>40</v>
      </c>
      <c r="L30" s="74">
        <v>49</v>
      </c>
      <c r="M30" s="75">
        <v>37</v>
      </c>
    </row>
    <row r="31" spans="1:13" x14ac:dyDescent="0.25">
      <c r="A31" s="74">
        <v>30</v>
      </c>
      <c r="B31" s="6">
        <v>1903</v>
      </c>
      <c r="C31" s="6" t="s">
        <v>215</v>
      </c>
      <c r="D31" s="6" t="s">
        <v>345</v>
      </c>
      <c r="E31" s="5">
        <v>18</v>
      </c>
      <c r="F31" s="19">
        <v>5</v>
      </c>
      <c r="G31" s="5">
        <v>24</v>
      </c>
      <c r="H31" s="19">
        <v>34</v>
      </c>
      <c r="I31" s="5">
        <v>16</v>
      </c>
      <c r="J31" s="19">
        <v>9</v>
      </c>
      <c r="K31" s="5">
        <v>34</v>
      </c>
      <c r="L31" s="74">
        <v>48</v>
      </c>
      <c r="M31" s="75">
        <v>34</v>
      </c>
    </row>
    <row r="32" spans="1:13" x14ac:dyDescent="0.25">
      <c r="A32" s="74">
        <v>31</v>
      </c>
      <c r="B32" s="6">
        <v>784</v>
      </c>
      <c r="C32" s="6" t="s">
        <v>341</v>
      </c>
      <c r="D32" s="6" t="s">
        <v>21</v>
      </c>
      <c r="E32" s="5">
        <v>25</v>
      </c>
      <c r="F32" s="19">
        <v>-6</v>
      </c>
      <c r="G32" s="5">
        <v>25</v>
      </c>
      <c r="H32" s="19">
        <v>51</v>
      </c>
      <c r="I32" s="5">
        <v>25</v>
      </c>
      <c r="J32" s="19">
        <v>1</v>
      </c>
      <c r="K32" s="5">
        <v>51</v>
      </c>
      <c r="L32" s="74">
        <v>46</v>
      </c>
      <c r="M32" s="75">
        <v>31</v>
      </c>
    </row>
    <row r="33" spans="1:13" x14ac:dyDescent="0.25">
      <c r="A33" s="74">
        <v>32</v>
      </c>
      <c r="B33" s="6">
        <v>5352</v>
      </c>
      <c r="C33" s="6" t="s">
        <v>304</v>
      </c>
      <c r="D33" s="6" t="s">
        <v>305</v>
      </c>
      <c r="E33" s="5">
        <v>5</v>
      </c>
      <c r="F33" s="19">
        <v>71</v>
      </c>
      <c r="G33" s="5">
        <v>14</v>
      </c>
      <c r="H33" s="19">
        <v>-7</v>
      </c>
      <c r="I33" s="5">
        <v>10</v>
      </c>
      <c r="J33" s="19">
        <v>-22</v>
      </c>
      <c r="K33" s="5">
        <v>71</v>
      </c>
      <c r="L33" s="74">
        <v>42</v>
      </c>
      <c r="M33" s="75">
        <v>28</v>
      </c>
    </row>
    <row r="34" spans="1:13" x14ac:dyDescent="0.25">
      <c r="A34" s="74">
        <v>33</v>
      </c>
      <c r="B34" s="6">
        <v>2635</v>
      </c>
      <c r="C34" s="6" t="s">
        <v>182</v>
      </c>
      <c r="D34" s="6" t="s">
        <v>57</v>
      </c>
      <c r="E34" s="5">
        <v>14</v>
      </c>
      <c r="F34" s="19">
        <v>48</v>
      </c>
      <c r="G34" s="5">
        <v>2</v>
      </c>
      <c r="H34" s="19">
        <v>-9</v>
      </c>
      <c r="I34" s="5">
        <v>5</v>
      </c>
      <c r="J34" s="19">
        <v>-2</v>
      </c>
      <c r="K34" s="5">
        <v>48</v>
      </c>
      <c r="L34" s="74">
        <v>37</v>
      </c>
      <c r="M34" s="75">
        <v>26</v>
      </c>
    </row>
    <row r="35" spans="1:13" x14ac:dyDescent="0.25">
      <c r="A35" s="74">
        <v>34</v>
      </c>
      <c r="B35" s="6">
        <v>5481</v>
      </c>
      <c r="C35" s="6" t="s">
        <v>259</v>
      </c>
      <c r="D35" s="6" t="s">
        <v>139</v>
      </c>
      <c r="E35" s="5">
        <v>19</v>
      </c>
      <c r="F35" s="19">
        <v>17</v>
      </c>
      <c r="G35" s="5">
        <v>5</v>
      </c>
      <c r="H35" s="19">
        <v>-20</v>
      </c>
      <c r="I35" s="5">
        <v>21</v>
      </c>
      <c r="J35" s="19">
        <v>40</v>
      </c>
      <c r="K35" s="5">
        <v>40</v>
      </c>
      <c r="L35" s="74">
        <v>37</v>
      </c>
      <c r="M35" s="75">
        <v>24</v>
      </c>
    </row>
    <row r="36" spans="1:13" x14ac:dyDescent="0.25">
      <c r="A36" s="74">
        <v>35</v>
      </c>
      <c r="B36" s="6">
        <v>2792</v>
      </c>
      <c r="C36" s="6" t="s">
        <v>190</v>
      </c>
      <c r="D36" s="6" t="s">
        <v>65</v>
      </c>
      <c r="E36" s="5">
        <v>19</v>
      </c>
      <c r="F36" s="19">
        <v>-27</v>
      </c>
      <c r="G36" s="5">
        <v>5</v>
      </c>
      <c r="H36" s="19">
        <v>-14</v>
      </c>
      <c r="I36" s="5">
        <v>13</v>
      </c>
      <c r="J36" s="19">
        <v>76</v>
      </c>
      <c r="K36" s="5">
        <v>76</v>
      </c>
      <c r="L36" s="74">
        <v>35</v>
      </c>
      <c r="M36" s="75">
        <v>22</v>
      </c>
    </row>
    <row r="37" spans="1:13" x14ac:dyDescent="0.25">
      <c r="A37" s="74">
        <v>36</v>
      </c>
      <c r="B37" s="6">
        <v>1616</v>
      </c>
      <c r="C37" s="6" t="s">
        <v>337</v>
      </c>
      <c r="D37" s="6" t="s">
        <v>44</v>
      </c>
      <c r="E37" s="5">
        <v>12</v>
      </c>
      <c r="F37" s="19">
        <v>0</v>
      </c>
      <c r="G37" s="5">
        <v>16</v>
      </c>
      <c r="H37" s="19">
        <v>63</v>
      </c>
      <c r="I37" s="5">
        <v>25</v>
      </c>
      <c r="J37" s="19">
        <v>-29</v>
      </c>
      <c r="K37" s="5">
        <v>63</v>
      </c>
      <c r="L37" s="74">
        <v>34</v>
      </c>
      <c r="M37" s="75">
        <v>20</v>
      </c>
    </row>
    <row r="38" spans="1:13" x14ac:dyDescent="0.25">
      <c r="A38" s="74">
        <v>37</v>
      </c>
      <c r="B38" s="6">
        <v>6319</v>
      </c>
      <c r="C38" s="6" t="s">
        <v>388</v>
      </c>
      <c r="D38" s="6" t="s">
        <v>376</v>
      </c>
      <c r="E38" s="5">
        <v>3</v>
      </c>
      <c r="F38" s="19">
        <v>15</v>
      </c>
      <c r="G38" s="5">
        <v>9</v>
      </c>
      <c r="H38" s="19">
        <v>-16</v>
      </c>
      <c r="I38" s="5">
        <v>16</v>
      </c>
      <c r="J38" s="19">
        <v>35</v>
      </c>
      <c r="K38" s="5">
        <v>35</v>
      </c>
      <c r="L38" s="74">
        <v>34</v>
      </c>
      <c r="M38" s="75">
        <v>18</v>
      </c>
    </row>
    <row r="39" spans="1:13" x14ac:dyDescent="0.25">
      <c r="A39" s="74">
        <v>38</v>
      </c>
      <c r="B39" s="6">
        <v>1820</v>
      </c>
      <c r="C39" s="6" t="s">
        <v>282</v>
      </c>
      <c r="D39" s="6" t="s">
        <v>162</v>
      </c>
      <c r="E39" s="5">
        <v>22</v>
      </c>
      <c r="F39" s="19">
        <v>43</v>
      </c>
      <c r="G39" s="5">
        <v>3</v>
      </c>
      <c r="H39" s="19">
        <v>-48</v>
      </c>
      <c r="I39" s="5">
        <v>16</v>
      </c>
      <c r="J39" s="19">
        <v>37</v>
      </c>
      <c r="K39" s="5">
        <v>43</v>
      </c>
      <c r="L39" s="74">
        <v>32</v>
      </c>
      <c r="M39" s="75">
        <v>16</v>
      </c>
    </row>
    <row r="40" spans="1:13" x14ac:dyDescent="0.25">
      <c r="A40" s="74">
        <v>39</v>
      </c>
      <c r="B40" s="6">
        <v>852</v>
      </c>
      <c r="C40" s="6" t="s">
        <v>292</v>
      </c>
      <c r="D40" s="6" t="s">
        <v>118</v>
      </c>
      <c r="E40" s="5">
        <v>12</v>
      </c>
      <c r="F40" s="19">
        <v>46</v>
      </c>
      <c r="G40" s="5">
        <v>11</v>
      </c>
      <c r="H40" s="19">
        <v>-2</v>
      </c>
      <c r="I40" s="5">
        <v>8</v>
      </c>
      <c r="J40" s="19">
        <v>-14</v>
      </c>
      <c r="K40" s="5">
        <v>46</v>
      </c>
      <c r="L40" s="74">
        <v>30</v>
      </c>
      <c r="M40" s="75">
        <v>14</v>
      </c>
    </row>
    <row r="41" spans="1:13" x14ac:dyDescent="0.25">
      <c r="A41" s="74">
        <v>40</v>
      </c>
      <c r="B41" s="6">
        <v>2041</v>
      </c>
      <c r="C41" s="6" t="s">
        <v>218</v>
      </c>
      <c r="D41" s="6" t="s">
        <v>149</v>
      </c>
      <c r="E41" s="5">
        <v>21</v>
      </c>
      <c r="F41" s="19">
        <v>16</v>
      </c>
      <c r="G41" s="5">
        <v>6</v>
      </c>
      <c r="H41" s="19">
        <v>32</v>
      </c>
      <c r="I41" s="5">
        <v>5</v>
      </c>
      <c r="J41" s="19">
        <v>-18</v>
      </c>
      <c r="K41" s="5">
        <v>32</v>
      </c>
      <c r="L41" s="74">
        <v>30</v>
      </c>
      <c r="M41" s="75">
        <v>12</v>
      </c>
    </row>
    <row r="42" spans="1:13" x14ac:dyDescent="0.25">
      <c r="A42" s="74">
        <v>41</v>
      </c>
      <c r="B42" s="6">
        <v>4984</v>
      </c>
      <c r="C42" s="6" t="s">
        <v>358</v>
      </c>
      <c r="D42" s="6" t="s">
        <v>12</v>
      </c>
      <c r="E42" s="5">
        <v>22</v>
      </c>
      <c r="F42" s="19">
        <v>-21</v>
      </c>
      <c r="G42" s="5">
        <v>18</v>
      </c>
      <c r="H42" s="19">
        <v>-6</v>
      </c>
      <c r="I42" s="5">
        <v>15</v>
      </c>
      <c r="J42" s="19">
        <v>56</v>
      </c>
      <c r="K42" s="5">
        <v>56</v>
      </c>
      <c r="L42" s="74">
        <v>29</v>
      </c>
      <c r="M42" s="75">
        <v>10</v>
      </c>
    </row>
    <row r="43" spans="1:13" x14ac:dyDescent="0.25">
      <c r="A43" s="74">
        <v>42</v>
      </c>
      <c r="B43" s="6">
        <v>199</v>
      </c>
      <c r="C43" s="6" t="s">
        <v>186</v>
      </c>
      <c r="D43" s="6" t="s">
        <v>26</v>
      </c>
      <c r="E43" s="5">
        <v>15</v>
      </c>
      <c r="F43" s="19">
        <v>51</v>
      </c>
      <c r="G43" s="5">
        <v>16</v>
      </c>
      <c r="H43" s="19">
        <v>-57</v>
      </c>
      <c r="I43" s="5">
        <v>11</v>
      </c>
      <c r="J43" s="19">
        <v>20</v>
      </c>
      <c r="K43" s="5">
        <v>51</v>
      </c>
      <c r="L43" s="74">
        <v>14</v>
      </c>
      <c r="M43" s="75">
        <v>9</v>
      </c>
    </row>
    <row r="44" spans="1:13" x14ac:dyDescent="0.25">
      <c r="A44" s="74">
        <v>43</v>
      </c>
      <c r="B44" s="6">
        <v>1813</v>
      </c>
      <c r="C44" s="6" t="s">
        <v>229</v>
      </c>
      <c r="D44" s="6" t="s">
        <v>128</v>
      </c>
      <c r="E44" s="5">
        <v>21</v>
      </c>
      <c r="F44" s="19">
        <v>-36</v>
      </c>
      <c r="G44" s="5">
        <v>23</v>
      </c>
      <c r="H44" s="19">
        <v>-10</v>
      </c>
      <c r="I44" s="5">
        <v>7</v>
      </c>
      <c r="J44" s="19">
        <v>59</v>
      </c>
      <c r="K44" s="5">
        <v>59</v>
      </c>
      <c r="L44" s="74">
        <v>13</v>
      </c>
      <c r="M44" s="75">
        <v>8</v>
      </c>
    </row>
    <row r="45" spans="1:13" x14ac:dyDescent="0.25">
      <c r="A45" s="74">
        <v>44</v>
      </c>
      <c r="B45" s="6">
        <v>1867</v>
      </c>
      <c r="C45" s="6" t="s">
        <v>283</v>
      </c>
      <c r="D45" s="6" t="s">
        <v>162</v>
      </c>
      <c r="E45" s="5">
        <v>8</v>
      </c>
      <c r="F45" s="19">
        <v>130</v>
      </c>
      <c r="G45" s="5">
        <v>23</v>
      </c>
      <c r="H45" s="19">
        <v>-48</v>
      </c>
      <c r="I45" s="5">
        <v>24</v>
      </c>
      <c r="J45" s="19">
        <v>-74</v>
      </c>
      <c r="K45" s="5">
        <v>130</v>
      </c>
      <c r="L45" s="74">
        <v>8</v>
      </c>
      <c r="M45" s="75">
        <v>7</v>
      </c>
    </row>
    <row r="46" spans="1:13" x14ac:dyDescent="0.25">
      <c r="A46" s="74">
        <v>45</v>
      </c>
      <c r="B46" s="6">
        <v>4840</v>
      </c>
      <c r="C46" s="6" t="s">
        <v>233</v>
      </c>
      <c r="D46" s="6" t="s">
        <v>164</v>
      </c>
      <c r="E46" s="5">
        <v>6</v>
      </c>
      <c r="F46" s="19">
        <v>30</v>
      </c>
      <c r="G46" s="5">
        <v>9</v>
      </c>
      <c r="H46" s="19">
        <v>-54</v>
      </c>
      <c r="I46" s="5">
        <v>18</v>
      </c>
      <c r="J46" s="19">
        <v>28</v>
      </c>
      <c r="K46" s="5">
        <v>30</v>
      </c>
      <c r="L46" s="74">
        <v>4</v>
      </c>
      <c r="M46" s="75">
        <v>6</v>
      </c>
    </row>
    <row r="47" spans="1:13" x14ac:dyDescent="0.25">
      <c r="A47" s="74">
        <v>46</v>
      </c>
      <c r="B47" s="6">
        <v>1917</v>
      </c>
      <c r="C47" s="6" t="s">
        <v>297</v>
      </c>
      <c r="D47" s="6" t="s">
        <v>165</v>
      </c>
      <c r="E47" s="5">
        <v>19</v>
      </c>
      <c r="F47" s="19">
        <v>23</v>
      </c>
      <c r="G47" s="5">
        <v>16</v>
      </c>
      <c r="H47" s="19">
        <v>9</v>
      </c>
      <c r="I47" s="5">
        <v>3</v>
      </c>
      <c r="J47" s="19">
        <v>-31</v>
      </c>
      <c r="K47" s="5">
        <v>23</v>
      </c>
      <c r="L47" s="74">
        <v>1</v>
      </c>
      <c r="M47" s="75">
        <v>5</v>
      </c>
    </row>
    <row r="48" spans="1:13" x14ac:dyDescent="0.25">
      <c r="A48" s="74">
        <v>47</v>
      </c>
      <c r="B48" s="6">
        <v>1056</v>
      </c>
      <c r="C48" s="6" t="s">
        <v>179</v>
      </c>
      <c r="D48" s="6" t="s">
        <v>161</v>
      </c>
      <c r="E48" s="5">
        <v>20</v>
      </c>
      <c r="F48" s="19">
        <v>-5</v>
      </c>
      <c r="G48" s="5">
        <v>5</v>
      </c>
      <c r="H48" s="19">
        <v>26</v>
      </c>
      <c r="I48" s="5">
        <v>3</v>
      </c>
      <c r="J48" s="19">
        <v>-21</v>
      </c>
      <c r="K48" s="5">
        <v>26</v>
      </c>
      <c r="L48" s="74">
        <v>0</v>
      </c>
      <c r="M48" s="75">
        <v>4</v>
      </c>
    </row>
    <row r="49" spans="1:13" x14ac:dyDescent="0.25">
      <c r="A49" s="74">
        <v>48</v>
      </c>
      <c r="B49" s="6">
        <v>879</v>
      </c>
      <c r="C49" s="6" t="s">
        <v>242</v>
      </c>
      <c r="D49" s="6" t="s">
        <v>17</v>
      </c>
      <c r="E49" s="5">
        <v>7</v>
      </c>
      <c r="F49" s="19">
        <v>1</v>
      </c>
      <c r="G49" s="5">
        <v>25</v>
      </c>
      <c r="H49" s="19">
        <v>74</v>
      </c>
      <c r="I49" s="5">
        <v>19</v>
      </c>
      <c r="J49" s="19">
        <v>-76</v>
      </c>
      <c r="K49" s="5">
        <v>74</v>
      </c>
      <c r="L49" s="74">
        <v>-1</v>
      </c>
      <c r="M49" s="75">
        <v>3</v>
      </c>
    </row>
    <row r="50" spans="1:13" x14ac:dyDescent="0.25">
      <c r="A50" s="74">
        <v>49</v>
      </c>
      <c r="B50" s="6">
        <v>272</v>
      </c>
      <c r="C50" s="6" t="s">
        <v>334</v>
      </c>
      <c r="D50" s="6" t="s">
        <v>21</v>
      </c>
      <c r="E50" s="5">
        <v>22</v>
      </c>
      <c r="F50" s="19">
        <v>-47</v>
      </c>
      <c r="G50" s="5">
        <v>6</v>
      </c>
      <c r="H50" s="19">
        <v>39</v>
      </c>
      <c r="I50" s="5">
        <v>25</v>
      </c>
      <c r="J50" s="19">
        <v>4</v>
      </c>
      <c r="K50" s="5">
        <v>39</v>
      </c>
      <c r="L50" s="74">
        <v>-4</v>
      </c>
      <c r="M50" s="75">
        <v>2</v>
      </c>
    </row>
    <row r="51" spans="1:13" x14ac:dyDescent="0.25">
      <c r="A51" s="74">
        <v>50</v>
      </c>
      <c r="B51" s="6">
        <v>1534</v>
      </c>
      <c r="C51" s="6" t="s">
        <v>216</v>
      </c>
      <c r="D51" s="6" t="s">
        <v>135</v>
      </c>
      <c r="E51" s="5">
        <v>24</v>
      </c>
      <c r="F51" s="19">
        <v>19</v>
      </c>
      <c r="G51" s="5">
        <v>19</v>
      </c>
      <c r="H51" s="19">
        <v>37</v>
      </c>
      <c r="I51" s="5">
        <v>17</v>
      </c>
      <c r="J51" s="19">
        <v>-60</v>
      </c>
      <c r="K51" s="5">
        <v>37</v>
      </c>
      <c r="L51" s="74">
        <v>-4</v>
      </c>
      <c r="M51" s="75">
        <v>1</v>
      </c>
    </row>
    <row r="52" spans="1:13" x14ac:dyDescent="0.25">
      <c r="A52" s="74">
        <v>51</v>
      </c>
      <c r="B52" s="6">
        <v>883</v>
      </c>
      <c r="C52" s="6" t="s">
        <v>355</v>
      </c>
      <c r="D52" s="6" t="s">
        <v>55</v>
      </c>
      <c r="E52" s="5">
        <v>4</v>
      </c>
      <c r="F52" s="19">
        <v>-42</v>
      </c>
      <c r="G52" s="5">
        <v>1</v>
      </c>
      <c r="H52" s="19">
        <v>45</v>
      </c>
      <c r="I52" s="5">
        <v>15</v>
      </c>
      <c r="J52" s="19">
        <v>-10</v>
      </c>
      <c r="K52" s="5">
        <v>45</v>
      </c>
      <c r="L52" s="74">
        <v>-7</v>
      </c>
      <c r="M52" s="75">
        <v>0</v>
      </c>
    </row>
    <row r="53" spans="1:13" x14ac:dyDescent="0.25">
      <c r="A53" s="74">
        <v>52</v>
      </c>
      <c r="B53" s="6">
        <v>1626</v>
      </c>
      <c r="C53" s="6" t="s">
        <v>289</v>
      </c>
      <c r="D53" s="6" t="s">
        <v>13</v>
      </c>
      <c r="E53" s="5">
        <v>1</v>
      </c>
      <c r="F53" s="19">
        <v>4</v>
      </c>
      <c r="G53" s="5">
        <v>22</v>
      </c>
      <c r="H53" s="19">
        <v>45</v>
      </c>
      <c r="I53" s="5">
        <v>24</v>
      </c>
      <c r="J53" s="19">
        <v>-61</v>
      </c>
      <c r="K53" s="5">
        <v>45</v>
      </c>
      <c r="L53" s="74">
        <v>-12</v>
      </c>
      <c r="M53" s="75">
        <v>0</v>
      </c>
    </row>
    <row r="54" spans="1:13" x14ac:dyDescent="0.25">
      <c r="A54" s="74">
        <v>53</v>
      </c>
      <c r="B54" s="6">
        <v>2057</v>
      </c>
      <c r="C54" s="6" t="s">
        <v>348</v>
      </c>
      <c r="D54" s="6" t="s">
        <v>115</v>
      </c>
      <c r="E54" s="5">
        <v>17</v>
      </c>
      <c r="F54" s="19">
        <v>-53</v>
      </c>
      <c r="G54" s="5">
        <v>23</v>
      </c>
      <c r="H54" s="19">
        <v>20</v>
      </c>
      <c r="I54" s="5">
        <v>10</v>
      </c>
      <c r="J54" s="19">
        <v>20</v>
      </c>
      <c r="K54" s="5">
        <v>20</v>
      </c>
      <c r="L54" s="74">
        <v>-13</v>
      </c>
      <c r="M54" s="75">
        <v>0</v>
      </c>
    </row>
    <row r="55" spans="1:13" x14ac:dyDescent="0.25">
      <c r="A55" s="74">
        <v>54</v>
      </c>
      <c r="B55" s="6">
        <v>1021</v>
      </c>
      <c r="C55" s="6" t="s">
        <v>222</v>
      </c>
      <c r="D55" s="6" t="s">
        <v>55</v>
      </c>
      <c r="E55" s="5">
        <v>18</v>
      </c>
      <c r="F55" s="19">
        <v>-19</v>
      </c>
      <c r="G55" s="5">
        <v>21</v>
      </c>
      <c r="H55" s="19">
        <v>-56</v>
      </c>
      <c r="I55" s="5">
        <v>3</v>
      </c>
      <c r="J55" s="19">
        <v>61</v>
      </c>
      <c r="K55" s="5">
        <v>61</v>
      </c>
      <c r="L55" s="74">
        <v>-14</v>
      </c>
      <c r="M55" s="75">
        <v>0</v>
      </c>
    </row>
    <row r="56" spans="1:13" x14ac:dyDescent="0.25">
      <c r="A56" s="74">
        <v>55</v>
      </c>
      <c r="B56" s="6">
        <v>447</v>
      </c>
      <c r="C56" s="6" t="s">
        <v>201</v>
      </c>
      <c r="D56" s="6" t="s">
        <v>53</v>
      </c>
      <c r="E56" s="5">
        <v>13</v>
      </c>
      <c r="F56" s="19">
        <v>7</v>
      </c>
      <c r="G56" s="5">
        <v>21</v>
      </c>
      <c r="H56" s="19">
        <v>26</v>
      </c>
      <c r="I56" s="5">
        <v>6</v>
      </c>
      <c r="J56" s="19">
        <v>-50</v>
      </c>
      <c r="K56" s="5">
        <v>26</v>
      </c>
      <c r="L56" s="74">
        <v>-17</v>
      </c>
      <c r="M56" s="75">
        <v>0</v>
      </c>
    </row>
    <row r="57" spans="1:13" x14ac:dyDescent="0.25">
      <c r="A57" s="74">
        <v>56</v>
      </c>
      <c r="B57" s="6">
        <v>1784</v>
      </c>
      <c r="C57" s="6" t="s">
        <v>349</v>
      </c>
      <c r="D57" s="6" t="s">
        <v>53</v>
      </c>
      <c r="E57" s="5">
        <v>3</v>
      </c>
      <c r="F57" s="19">
        <v>21</v>
      </c>
      <c r="G57" s="5">
        <v>22</v>
      </c>
      <c r="H57" s="19">
        <v>-19</v>
      </c>
      <c r="I57" s="5">
        <v>21</v>
      </c>
      <c r="J57" s="19">
        <v>-20</v>
      </c>
      <c r="K57" s="5">
        <v>21</v>
      </c>
      <c r="L57" s="74">
        <v>-18</v>
      </c>
      <c r="M57" s="75">
        <v>0</v>
      </c>
    </row>
    <row r="58" spans="1:13" x14ac:dyDescent="0.25">
      <c r="A58" s="74">
        <v>57</v>
      </c>
      <c r="B58" s="6">
        <v>1640</v>
      </c>
      <c r="C58" s="6" t="s">
        <v>271</v>
      </c>
      <c r="D58" s="6" t="s">
        <v>56</v>
      </c>
      <c r="E58" s="5">
        <v>10</v>
      </c>
      <c r="F58" s="19">
        <v>-20</v>
      </c>
      <c r="G58" s="5">
        <v>10</v>
      </c>
      <c r="H58" s="19">
        <v>-4</v>
      </c>
      <c r="I58" s="5">
        <v>25</v>
      </c>
      <c r="J58" s="19">
        <v>5</v>
      </c>
      <c r="K58" s="5">
        <v>5</v>
      </c>
      <c r="L58" s="74">
        <v>-19</v>
      </c>
      <c r="M58" s="75">
        <v>0</v>
      </c>
    </row>
    <row r="59" spans="1:13" x14ac:dyDescent="0.25">
      <c r="A59" s="74">
        <v>58</v>
      </c>
      <c r="B59" s="6">
        <v>1300</v>
      </c>
      <c r="C59" s="6" t="s">
        <v>375</v>
      </c>
      <c r="D59" s="6" t="s">
        <v>376</v>
      </c>
      <c r="E59" s="5">
        <v>6</v>
      </c>
      <c r="F59" s="19">
        <v>-20</v>
      </c>
      <c r="G59" s="5">
        <v>2</v>
      </c>
      <c r="H59" s="19">
        <v>6</v>
      </c>
      <c r="I59" s="5">
        <v>11</v>
      </c>
      <c r="J59" s="19">
        <v>-6</v>
      </c>
      <c r="K59" s="5">
        <v>6</v>
      </c>
      <c r="L59" s="74">
        <v>-20</v>
      </c>
      <c r="M59" s="75">
        <v>0</v>
      </c>
    </row>
    <row r="60" spans="1:13" x14ac:dyDescent="0.25">
      <c r="A60" s="74">
        <v>59</v>
      </c>
      <c r="B60" s="6">
        <v>1013</v>
      </c>
      <c r="C60" s="6" t="s">
        <v>269</v>
      </c>
      <c r="D60" s="6" t="s">
        <v>26</v>
      </c>
      <c r="E60" s="5">
        <v>23</v>
      </c>
      <c r="F60" s="19">
        <v>-19</v>
      </c>
      <c r="G60" s="5">
        <v>15</v>
      </c>
      <c r="H60" s="19">
        <v>34</v>
      </c>
      <c r="I60" s="5">
        <v>18</v>
      </c>
      <c r="J60" s="19">
        <v>-42</v>
      </c>
      <c r="K60" s="5">
        <v>34</v>
      </c>
      <c r="L60" s="74">
        <v>-27</v>
      </c>
      <c r="M60" s="75">
        <v>0</v>
      </c>
    </row>
    <row r="61" spans="1:13" x14ac:dyDescent="0.25">
      <c r="A61" s="74">
        <v>60</v>
      </c>
      <c r="B61" s="6">
        <v>1523</v>
      </c>
      <c r="C61" s="6" t="s">
        <v>178</v>
      </c>
      <c r="D61" s="6" t="s">
        <v>55</v>
      </c>
      <c r="E61" s="5">
        <v>16</v>
      </c>
      <c r="F61" s="19">
        <v>-11</v>
      </c>
      <c r="G61" s="5">
        <v>11</v>
      </c>
      <c r="H61" s="19">
        <v>4</v>
      </c>
      <c r="I61" s="5">
        <v>11</v>
      </c>
      <c r="J61" s="19">
        <v>-24</v>
      </c>
      <c r="K61" s="5">
        <v>4</v>
      </c>
      <c r="L61" s="74">
        <v>-31</v>
      </c>
      <c r="M61" s="75">
        <v>0</v>
      </c>
    </row>
    <row r="62" spans="1:13" x14ac:dyDescent="0.25">
      <c r="A62" s="74">
        <v>61</v>
      </c>
      <c r="B62" s="6">
        <v>1954</v>
      </c>
      <c r="C62" s="6" t="s">
        <v>240</v>
      </c>
      <c r="D62" s="6" t="s">
        <v>24</v>
      </c>
      <c r="E62" s="5">
        <v>24</v>
      </c>
      <c r="F62" s="19">
        <v>7</v>
      </c>
      <c r="G62" s="5">
        <v>8</v>
      </c>
      <c r="H62" s="19">
        <v>-65</v>
      </c>
      <c r="I62" s="5">
        <v>5</v>
      </c>
      <c r="J62" s="19">
        <v>26</v>
      </c>
      <c r="K62" s="5">
        <v>26</v>
      </c>
      <c r="L62" s="74">
        <v>-32</v>
      </c>
      <c r="M62" s="75">
        <v>0</v>
      </c>
    </row>
    <row r="63" spans="1:13" x14ac:dyDescent="0.25">
      <c r="A63" s="74">
        <v>62</v>
      </c>
      <c r="B63" s="6">
        <v>1779</v>
      </c>
      <c r="C63" s="6" t="s">
        <v>403</v>
      </c>
      <c r="D63" s="6" t="s">
        <v>41</v>
      </c>
      <c r="E63" s="5">
        <v>9</v>
      </c>
      <c r="F63" s="19">
        <v>-45</v>
      </c>
      <c r="G63" s="5">
        <v>20</v>
      </c>
      <c r="H63" s="19">
        <v>13</v>
      </c>
      <c r="I63" s="5">
        <v>23</v>
      </c>
      <c r="J63" s="19">
        <v>-9</v>
      </c>
      <c r="K63" s="5">
        <v>13</v>
      </c>
      <c r="L63" s="74">
        <v>-41</v>
      </c>
      <c r="M63" s="75">
        <v>0</v>
      </c>
    </row>
    <row r="64" spans="1:13" x14ac:dyDescent="0.25">
      <c r="A64" s="74">
        <v>63</v>
      </c>
      <c r="B64" s="6">
        <v>984</v>
      </c>
      <c r="C64" s="6" t="s">
        <v>237</v>
      </c>
      <c r="D64" s="6" t="s">
        <v>22</v>
      </c>
      <c r="E64" s="5">
        <v>15</v>
      </c>
      <c r="F64" s="19">
        <v>25</v>
      </c>
      <c r="G64" s="5">
        <v>15</v>
      </c>
      <c r="H64" s="19">
        <v>-30</v>
      </c>
      <c r="I64" s="5">
        <v>7</v>
      </c>
      <c r="J64" s="19">
        <v>-37</v>
      </c>
      <c r="K64" s="5">
        <v>25</v>
      </c>
      <c r="L64" s="74">
        <v>-42</v>
      </c>
      <c r="M64" s="75">
        <v>0</v>
      </c>
    </row>
    <row r="65" spans="1:13" x14ac:dyDescent="0.25">
      <c r="A65" s="74">
        <v>64</v>
      </c>
      <c r="B65" s="6">
        <v>1129</v>
      </c>
      <c r="C65" s="6" t="s">
        <v>239</v>
      </c>
      <c r="D65" s="6" t="s">
        <v>116</v>
      </c>
      <c r="E65" s="5">
        <v>13</v>
      </c>
      <c r="F65" s="19">
        <v>1</v>
      </c>
      <c r="G65" s="5">
        <v>3</v>
      </c>
      <c r="H65" s="19">
        <v>-60</v>
      </c>
      <c r="I65" s="5">
        <v>1</v>
      </c>
      <c r="J65" s="19">
        <v>11</v>
      </c>
      <c r="K65" s="5">
        <v>11</v>
      </c>
      <c r="L65" s="74">
        <v>-48</v>
      </c>
      <c r="M65" s="75">
        <v>0</v>
      </c>
    </row>
    <row r="66" spans="1:13" x14ac:dyDescent="0.25">
      <c r="A66" s="74">
        <v>65</v>
      </c>
      <c r="B66" s="6">
        <v>2521</v>
      </c>
      <c r="C66" s="6" t="s">
        <v>213</v>
      </c>
      <c r="D66" s="6" t="s">
        <v>54</v>
      </c>
      <c r="E66" s="5">
        <v>14</v>
      </c>
      <c r="F66" s="19">
        <v>-44</v>
      </c>
      <c r="G66" s="5">
        <v>24</v>
      </c>
      <c r="H66" s="19">
        <v>-12</v>
      </c>
      <c r="I66" s="5">
        <v>21</v>
      </c>
      <c r="J66" s="19">
        <v>8</v>
      </c>
      <c r="K66" s="5">
        <v>8</v>
      </c>
      <c r="L66" s="74">
        <v>-48</v>
      </c>
      <c r="M66" s="75">
        <v>0</v>
      </c>
    </row>
    <row r="67" spans="1:13" x14ac:dyDescent="0.25">
      <c r="A67" s="74">
        <v>66</v>
      </c>
      <c r="B67" s="6">
        <v>840</v>
      </c>
      <c r="C67" s="6" t="s">
        <v>185</v>
      </c>
      <c r="D67" s="6" t="s">
        <v>154</v>
      </c>
      <c r="E67" s="5">
        <v>20</v>
      </c>
      <c r="F67" s="19">
        <v>-49</v>
      </c>
      <c r="G67" s="5">
        <v>7</v>
      </c>
      <c r="H67" s="19">
        <v>18</v>
      </c>
      <c r="I67" s="5">
        <v>6</v>
      </c>
      <c r="J67" s="19">
        <v>-18</v>
      </c>
      <c r="K67" s="5">
        <v>18</v>
      </c>
      <c r="L67" s="74">
        <v>-49</v>
      </c>
      <c r="M67" s="75">
        <v>0</v>
      </c>
    </row>
    <row r="68" spans="1:13" x14ac:dyDescent="0.25">
      <c r="A68" s="74">
        <v>67</v>
      </c>
      <c r="B68" s="6">
        <v>1712</v>
      </c>
      <c r="C68" s="6" t="s">
        <v>347</v>
      </c>
      <c r="D68" s="6" t="s">
        <v>28</v>
      </c>
      <c r="E68" s="5">
        <v>1</v>
      </c>
      <c r="F68" s="19">
        <v>-24</v>
      </c>
      <c r="G68" s="5">
        <v>4</v>
      </c>
      <c r="H68" s="19">
        <v>-33</v>
      </c>
      <c r="I68" s="5">
        <v>19</v>
      </c>
      <c r="J68" s="19">
        <v>4</v>
      </c>
      <c r="K68" s="5">
        <v>4</v>
      </c>
      <c r="L68" s="74">
        <v>-53</v>
      </c>
      <c r="M68" s="75">
        <v>0</v>
      </c>
    </row>
    <row r="69" spans="1:13" x14ac:dyDescent="0.25">
      <c r="A69" s="74">
        <v>68</v>
      </c>
      <c r="B69" s="6">
        <v>2798</v>
      </c>
      <c r="C69" s="6" t="s">
        <v>187</v>
      </c>
      <c r="D69" s="6" t="s">
        <v>58</v>
      </c>
      <c r="E69" s="5">
        <v>10</v>
      </c>
      <c r="F69" s="19">
        <v>-14</v>
      </c>
      <c r="G69" s="5">
        <v>7</v>
      </c>
      <c r="H69" s="19">
        <v>34</v>
      </c>
      <c r="I69" s="5">
        <v>6</v>
      </c>
      <c r="J69" s="19">
        <v>-74</v>
      </c>
      <c r="K69" s="5">
        <v>34</v>
      </c>
      <c r="L69" s="74">
        <v>-54</v>
      </c>
      <c r="M69" s="75">
        <v>0</v>
      </c>
    </row>
    <row r="70" spans="1:13" x14ac:dyDescent="0.25">
      <c r="A70" s="74">
        <v>69</v>
      </c>
      <c r="B70" s="6">
        <v>2618</v>
      </c>
      <c r="C70" s="6" t="s">
        <v>350</v>
      </c>
      <c r="D70" s="6" t="s">
        <v>44</v>
      </c>
      <c r="E70" s="5">
        <v>11</v>
      </c>
      <c r="F70" s="19">
        <v>-33</v>
      </c>
      <c r="G70" s="5">
        <v>9</v>
      </c>
      <c r="H70" s="19">
        <v>-48</v>
      </c>
      <c r="I70" s="5">
        <v>7</v>
      </c>
      <c r="J70" s="19">
        <v>25</v>
      </c>
      <c r="K70" s="5">
        <v>25</v>
      </c>
      <c r="L70" s="74">
        <v>-56</v>
      </c>
      <c r="M70" s="75">
        <v>0</v>
      </c>
    </row>
    <row r="71" spans="1:13" x14ac:dyDescent="0.25">
      <c r="A71" s="74">
        <v>70</v>
      </c>
      <c r="B71" s="6">
        <v>777</v>
      </c>
      <c r="C71" s="6" t="s">
        <v>195</v>
      </c>
      <c r="D71" s="6" t="s">
        <v>134</v>
      </c>
      <c r="E71" s="5">
        <v>24</v>
      </c>
      <c r="F71" s="19">
        <v>35</v>
      </c>
      <c r="G71" s="5">
        <v>4</v>
      </c>
      <c r="H71" s="19">
        <v>37</v>
      </c>
      <c r="I71" s="5">
        <v>20</v>
      </c>
      <c r="J71" s="19">
        <v>-129</v>
      </c>
      <c r="K71" s="5">
        <v>37</v>
      </c>
      <c r="L71" s="74">
        <v>-57</v>
      </c>
      <c r="M71" s="75">
        <v>0</v>
      </c>
    </row>
    <row r="72" spans="1:13" x14ac:dyDescent="0.25">
      <c r="A72" s="74">
        <v>71</v>
      </c>
      <c r="B72" s="6">
        <v>1747</v>
      </c>
      <c r="C72" s="6" t="s">
        <v>258</v>
      </c>
      <c r="D72" s="6" t="s">
        <v>44</v>
      </c>
      <c r="E72" s="5">
        <v>2</v>
      </c>
      <c r="F72" s="19">
        <v>16</v>
      </c>
      <c r="G72" s="5">
        <v>8</v>
      </c>
      <c r="H72" s="19">
        <v>-55</v>
      </c>
      <c r="I72" s="5">
        <v>4</v>
      </c>
      <c r="J72" s="19">
        <v>-18</v>
      </c>
      <c r="K72" s="5">
        <v>16</v>
      </c>
      <c r="L72" s="74">
        <v>-57</v>
      </c>
      <c r="M72" s="75">
        <v>0</v>
      </c>
    </row>
    <row r="73" spans="1:13" x14ac:dyDescent="0.25">
      <c r="A73" s="74">
        <v>72</v>
      </c>
      <c r="B73" s="6">
        <v>927</v>
      </c>
      <c r="C73" s="6" t="s">
        <v>207</v>
      </c>
      <c r="D73" s="6" t="s">
        <v>127</v>
      </c>
      <c r="E73" s="5">
        <v>5</v>
      </c>
      <c r="F73" s="19">
        <v>-15</v>
      </c>
      <c r="G73" s="5">
        <v>5</v>
      </c>
      <c r="H73" s="19">
        <v>8</v>
      </c>
      <c r="I73" s="5">
        <v>24</v>
      </c>
      <c r="J73" s="19">
        <v>-51</v>
      </c>
      <c r="K73" s="5">
        <v>8</v>
      </c>
      <c r="L73" s="74">
        <v>-58</v>
      </c>
      <c r="M73" s="75">
        <v>0</v>
      </c>
    </row>
    <row r="74" spans="1:13" x14ac:dyDescent="0.25">
      <c r="A74" s="74">
        <v>73</v>
      </c>
      <c r="B74" s="6">
        <v>4867</v>
      </c>
      <c r="C74" s="6" t="s">
        <v>299</v>
      </c>
      <c r="D74" s="6" t="s">
        <v>73</v>
      </c>
      <c r="E74" s="5">
        <v>17</v>
      </c>
      <c r="F74" s="19">
        <v>25</v>
      </c>
      <c r="G74" s="5">
        <v>17</v>
      </c>
      <c r="H74" s="19">
        <v>-78</v>
      </c>
      <c r="I74" s="5">
        <v>19</v>
      </c>
      <c r="J74" s="19">
        <v>-6</v>
      </c>
      <c r="K74" s="5">
        <v>25</v>
      </c>
      <c r="L74" s="74">
        <v>-59</v>
      </c>
      <c r="M74" s="75">
        <v>0</v>
      </c>
    </row>
    <row r="75" spans="1:13" x14ac:dyDescent="0.25">
      <c r="A75" s="74">
        <v>74</v>
      </c>
      <c r="B75" s="6">
        <v>1894</v>
      </c>
      <c r="C75" s="6" t="s">
        <v>200</v>
      </c>
      <c r="D75" s="6" t="s">
        <v>130</v>
      </c>
      <c r="E75" s="5">
        <v>16</v>
      </c>
      <c r="F75" s="19">
        <v>-19</v>
      </c>
      <c r="G75" s="5">
        <v>7</v>
      </c>
      <c r="H75" s="19">
        <v>-20</v>
      </c>
      <c r="I75" s="5">
        <v>22</v>
      </c>
      <c r="J75" s="19">
        <v>-24</v>
      </c>
      <c r="K75" s="5">
        <v>-19</v>
      </c>
      <c r="L75" s="74">
        <v>-63</v>
      </c>
      <c r="M75" s="75">
        <v>0</v>
      </c>
    </row>
    <row r="76" spans="1:13" x14ac:dyDescent="0.25">
      <c r="A76" s="74">
        <v>75</v>
      </c>
      <c r="B76" s="6">
        <v>838</v>
      </c>
      <c r="C76" s="6" t="s">
        <v>205</v>
      </c>
      <c r="D76" s="6" t="s">
        <v>134</v>
      </c>
      <c r="E76" s="5">
        <v>4</v>
      </c>
      <c r="F76" s="19">
        <v>6</v>
      </c>
      <c r="G76" s="5">
        <v>8</v>
      </c>
      <c r="H76" s="19">
        <v>-21</v>
      </c>
      <c r="I76" s="5">
        <v>12</v>
      </c>
      <c r="J76" s="19">
        <v>-55</v>
      </c>
      <c r="K76" s="5">
        <v>6</v>
      </c>
      <c r="L76" s="74">
        <v>-70</v>
      </c>
      <c r="M76" s="75">
        <v>0</v>
      </c>
    </row>
    <row r="77" spans="1:13" x14ac:dyDescent="0.25">
      <c r="A77" s="74">
        <v>76</v>
      </c>
      <c r="B77" s="6">
        <v>321</v>
      </c>
      <c r="C77" s="6" t="s">
        <v>261</v>
      </c>
      <c r="D77" s="6" t="s">
        <v>112</v>
      </c>
      <c r="E77" s="5">
        <v>20</v>
      </c>
      <c r="F77" s="19">
        <v>-29</v>
      </c>
      <c r="G77" s="5">
        <v>20</v>
      </c>
      <c r="H77" s="19">
        <v>-13</v>
      </c>
      <c r="I77" s="5">
        <v>21</v>
      </c>
      <c r="J77" s="19">
        <v>-28</v>
      </c>
      <c r="K77" s="5">
        <v>-13</v>
      </c>
      <c r="L77" s="74">
        <v>-70</v>
      </c>
      <c r="M77" s="75">
        <v>0</v>
      </c>
    </row>
    <row r="78" spans="1:13" x14ac:dyDescent="0.25">
      <c r="A78" s="74">
        <v>77</v>
      </c>
      <c r="B78" s="6">
        <v>2734</v>
      </c>
      <c r="C78" s="6" t="s">
        <v>322</v>
      </c>
      <c r="D78" s="6" t="s">
        <v>53</v>
      </c>
      <c r="E78" s="5">
        <v>18</v>
      </c>
      <c r="F78" s="19">
        <v>-25</v>
      </c>
      <c r="G78" s="5">
        <v>2</v>
      </c>
      <c r="H78" s="19">
        <v>4</v>
      </c>
      <c r="I78" s="5">
        <v>17</v>
      </c>
      <c r="J78" s="19">
        <v>-50</v>
      </c>
      <c r="K78" s="5">
        <v>4</v>
      </c>
      <c r="L78" s="74">
        <v>-71</v>
      </c>
      <c r="M78" s="75">
        <v>0</v>
      </c>
    </row>
    <row r="79" spans="1:13" x14ac:dyDescent="0.25">
      <c r="A79" s="74">
        <v>78</v>
      </c>
      <c r="B79" s="6">
        <v>466</v>
      </c>
      <c r="C79" s="6" t="s">
        <v>273</v>
      </c>
      <c r="D79" s="6" t="s">
        <v>26</v>
      </c>
      <c r="E79" s="5">
        <v>9</v>
      </c>
      <c r="F79" s="19">
        <v>-9</v>
      </c>
      <c r="G79" s="5">
        <v>1</v>
      </c>
      <c r="H79" s="19">
        <v>-33</v>
      </c>
      <c r="I79" s="5">
        <v>14</v>
      </c>
      <c r="J79" s="19">
        <v>-30</v>
      </c>
      <c r="K79" s="5">
        <v>-9</v>
      </c>
      <c r="L79" s="74">
        <v>-72</v>
      </c>
      <c r="M79" s="75">
        <v>0</v>
      </c>
    </row>
    <row r="80" spans="1:13" x14ac:dyDescent="0.25">
      <c r="A80" s="74">
        <v>79</v>
      </c>
      <c r="B80" s="6">
        <v>1941</v>
      </c>
      <c r="C80" s="6" t="s">
        <v>197</v>
      </c>
      <c r="D80" s="6" t="s">
        <v>119</v>
      </c>
      <c r="E80" s="5">
        <v>12</v>
      </c>
      <c r="F80" s="19">
        <v>-11</v>
      </c>
      <c r="G80" s="5">
        <v>2</v>
      </c>
      <c r="H80" s="19">
        <v>-1</v>
      </c>
      <c r="I80" s="5">
        <v>10</v>
      </c>
      <c r="J80" s="19">
        <v>-62</v>
      </c>
      <c r="K80" s="5">
        <v>-1</v>
      </c>
      <c r="L80" s="74">
        <v>-74</v>
      </c>
      <c r="M80" s="75">
        <v>0</v>
      </c>
    </row>
    <row r="81" spans="1:13" x14ac:dyDescent="0.25">
      <c r="A81" s="74">
        <v>80</v>
      </c>
      <c r="B81" s="6">
        <v>1752</v>
      </c>
      <c r="C81" s="6" t="s">
        <v>177</v>
      </c>
      <c r="D81" s="6" t="s">
        <v>54</v>
      </c>
      <c r="E81" s="5">
        <v>23</v>
      </c>
      <c r="F81" s="19">
        <v>3</v>
      </c>
      <c r="G81" s="5">
        <v>15</v>
      </c>
      <c r="H81" s="19">
        <v>-34</v>
      </c>
      <c r="I81" s="5">
        <v>2</v>
      </c>
      <c r="J81" s="19">
        <v>-44</v>
      </c>
      <c r="K81" s="5">
        <v>3</v>
      </c>
      <c r="L81" s="74">
        <v>-75</v>
      </c>
      <c r="M81" s="75">
        <v>0</v>
      </c>
    </row>
    <row r="82" spans="1:13" x14ac:dyDescent="0.25">
      <c r="A82" s="74">
        <v>81</v>
      </c>
      <c r="B82" s="6">
        <v>765</v>
      </c>
      <c r="C82" s="6" t="s">
        <v>288</v>
      </c>
      <c r="D82" s="6" t="s">
        <v>24</v>
      </c>
      <c r="E82" s="5">
        <v>13</v>
      </c>
      <c r="F82" s="19">
        <v>-25</v>
      </c>
      <c r="G82" s="5">
        <v>11</v>
      </c>
      <c r="H82" s="19">
        <v>-34</v>
      </c>
      <c r="I82" s="5">
        <v>15</v>
      </c>
      <c r="J82" s="19">
        <v>-20</v>
      </c>
      <c r="K82" s="5">
        <v>-20</v>
      </c>
      <c r="L82" s="74">
        <v>-79</v>
      </c>
      <c r="M82" s="75">
        <v>0</v>
      </c>
    </row>
    <row r="83" spans="1:13" x14ac:dyDescent="0.25">
      <c r="A83" s="74">
        <v>82</v>
      </c>
      <c r="B83" s="6">
        <v>2731</v>
      </c>
      <c r="C83" s="6" t="s">
        <v>338</v>
      </c>
      <c r="D83" s="6" t="s">
        <v>155</v>
      </c>
      <c r="E83" s="5">
        <v>8</v>
      </c>
      <c r="F83" s="19">
        <v>-56</v>
      </c>
      <c r="G83" s="5">
        <v>18</v>
      </c>
      <c r="H83" s="19">
        <v>-22</v>
      </c>
      <c r="I83" s="5">
        <v>2</v>
      </c>
      <c r="J83" s="19">
        <v>-2</v>
      </c>
      <c r="K83" s="5">
        <v>-2</v>
      </c>
      <c r="L83" s="74">
        <v>-80</v>
      </c>
      <c r="M83" s="75">
        <v>0</v>
      </c>
    </row>
    <row r="84" spans="1:13" x14ac:dyDescent="0.25">
      <c r="A84" s="74">
        <v>83</v>
      </c>
      <c r="B84" s="6">
        <v>2369</v>
      </c>
      <c r="C84" s="6" t="s">
        <v>245</v>
      </c>
      <c r="D84" s="6" t="s">
        <v>120</v>
      </c>
      <c r="E84" s="5">
        <v>16</v>
      </c>
      <c r="F84" s="19">
        <v>23</v>
      </c>
      <c r="G84" s="5">
        <v>12</v>
      </c>
      <c r="H84" s="19">
        <v>-60</v>
      </c>
      <c r="I84" s="5">
        <v>13</v>
      </c>
      <c r="J84" s="19">
        <v>-46</v>
      </c>
      <c r="K84" s="5">
        <v>23</v>
      </c>
      <c r="L84" s="74">
        <v>-83</v>
      </c>
      <c r="M84" s="75">
        <v>0</v>
      </c>
    </row>
    <row r="85" spans="1:13" x14ac:dyDescent="0.25">
      <c r="A85" s="74">
        <v>84</v>
      </c>
      <c r="B85" s="6">
        <v>1622</v>
      </c>
      <c r="C85" s="6" t="s">
        <v>263</v>
      </c>
      <c r="D85" s="6" t="s">
        <v>156</v>
      </c>
      <c r="E85" s="5">
        <v>1</v>
      </c>
      <c r="F85" s="19">
        <v>48</v>
      </c>
      <c r="G85" s="5">
        <v>25</v>
      </c>
      <c r="H85" s="19">
        <v>-50</v>
      </c>
      <c r="I85" s="5">
        <v>2</v>
      </c>
      <c r="J85" s="19">
        <v>-82</v>
      </c>
      <c r="K85" s="5">
        <v>48</v>
      </c>
      <c r="L85" s="74">
        <v>-84</v>
      </c>
      <c r="M85" s="75">
        <v>0</v>
      </c>
    </row>
    <row r="86" spans="1:13" x14ac:dyDescent="0.25">
      <c r="A86" s="74">
        <v>85</v>
      </c>
      <c r="B86" s="6">
        <v>1143</v>
      </c>
      <c r="C86" s="6" t="s">
        <v>267</v>
      </c>
      <c r="D86" s="6" t="s">
        <v>23</v>
      </c>
      <c r="E86" s="5">
        <v>13</v>
      </c>
      <c r="F86" s="19">
        <v>17</v>
      </c>
      <c r="G86" s="5">
        <v>17</v>
      </c>
      <c r="H86" s="19">
        <v>-50</v>
      </c>
      <c r="I86" s="5">
        <v>18</v>
      </c>
      <c r="J86" s="19">
        <v>-56</v>
      </c>
      <c r="K86" s="5">
        <v>17</v>
      </c>
      <c r="L86" s="74">
        <v>-89</v>
      </c>
      <c r="M86" s="75">
        <v>0</v>
      </c>
    </row>
    <row r="87" spans="1:13" x14ac:dyDescent="0.25">
      <c r="A87" s="74">
        <v>86</v>
      </c>
      <c r="B87" s="6">
        <v>1532</v>
      </c>
      <c r="C87" s="6" t="s">
        <v>189</v>
      </c>
      <c r="D87" s="6" t="s">
        <v>123</v>
      </c>
      <c r="E87" s="5">
        <v>24</v>
      </c>
      <c r="F87" s="19">
        <v>-61</v>
      </c>
      <c r="G87" s="5">
        <v>24</v>
      </c>
      <c r="H87" s="19">
        <v>-74</v>
      </c>
      <c r="I87" s="5">
        <v>9</v>
      </c>
      <c r="J87" s="19">
        <v>45</v>
      </c>
      <c r="K87" s="5">
        <v>45</v>
      </c>
      <c r="L87" s="74">
        <v>-90</v>
      </c>
      <c r="M87" s="75">
        <v>0</v>
      </c>
    </row>
    <row r="88" spans="1:13" x14ac:dyDescent="0.25">
      <c r="A88" s="74">
        <v>87</v>
      </c>
      <c r="B88" s="6">
        <v>2636</v>
      </c>
      <c r="C88" s="6" t="s">
        <v>227</v>
      </c>
      <c r="D88" s="6" t="s">
        <v>23</v>
      </c>
      <c r="E88" s="5">
        <v>14</v>
      </c>
      <c r="F88" s="19">
        <v>-44</v>
      </c>
      <c r="G88" s="5">
        <v>20</v>
      </c>
      <c r="H88" s="19">
        <v>-69</v>
      </c>
      <c r="I88" s="5">
        <v>13</v>
      </c>
      <c r="J88" s="19">
        <v>20</v>
      </c>
      <c r="K88" s="5">
        <v>20</v>
      </c>
      <c r="L88" s="74">
        <v>-93</v>
      </c>
      <c r="M88" s="75">
        <v>0</v>
      </c>
    </row>
    <row r="89" spans="1:13" x14ac:dyDescent="0.25">
      <c r="A89" s="74">
        <v>88</v>
      </c>
      <c r="B89" s="6">
        <v>4830</v>
      </c>
      <c r="C89" s="6" t="s">
        <v>308</v>
      </c>
      <c r="D89" s="6" t="s">
        <v>53</v>
      </c>
      <c r="E89" s="5">
        <v>12</v>
      </c>
      <c r="F89" s="19">
        <v>-35</v>
      </c>
      <c r="G89" s="5">
        <v>19</v>
      </c>
      <c r="H89" s="19">
        <v>-55</v>
      </c>
      <c r="I89" s="5">
        <v>8</v>
      </c>
      <c r="J89" s="19">
        <v>-6</v>
      </c>
      <c r="K89" s="5">
        <v>-6</v>
      </c>
      <c r="L89" s="74">
        <v>-96</v>
      </c>
      <c r="M89" s="75">
        <v>0</v>
      </c>
    </row>
    <row r="90" spans="1:13" x14ac:dyDescent="0.25">
      <c r="A90" s="74">
        <v>89</v>
      </c>
      <c r="B90" s="6">
        <v>1402</v>
      </c>
      <c r="C90" s="6" t="s">
        <v>257</v>
      </c>
      <c r="D90" s="6" t="s">
        <v>114</v>
      </c>
      <c r="E90" s="5">
        <v>15</v>
      </c>
      <c r="F90" s="19">
        <v>9</v>
      </c>
      <c r="G90" s="5">
        <v>10</v>
      </c>
      <c r="H90" s="19">
        <v>-34</v>
      </c>
      <c r="I90" s="5">
        <v>8</v>
      </c>
      <c r="J90" s="19">
        <v>-72</v>
      </c>
      <c r="K90" s="5">
        <v>9</v>
      </c>
      <c r="L90" s="74">
        <v>-97</v>
      </c>
      <c r="M90" s="75">
        <v>0</v>
      </c>
    </row>
    <row r="91" spans="1:13" x14ac:dyDescent="0.25">
      <c r="A91" s="74">
        <v>90</v>
      </c>
      <c r="B91" s="6">
        <v>775</v>
      </c>
      <c r="C91" s="6" t="s">
        <v>176</v>
      </c>
      <c r="D91" s="6" t="s">
        <v>138</v>
      </c>
      <c r="E91" s="5">
        <v>21</v>
      </c>
      <c r="F91" s="19">
        <v>-14</v>
      </c>
      <c r="G91" s="5">
        <v>13</v>
      </c>
      <c r="H91" s="19">
        <v>-5</v>
      </c>
      <c r="I91" s="5">
        <v>1</v>
      </c>
      <c r="J91" s="19">
        <v>-79</v>
      </c>
      <c r="K91" s="5">
        <v>-5</v>
      </c>
      <c r="L91" s="74">
        <v>-98</v>
      </c>
      <c r="M91" s="75">
        <v>0</v>
      </c>
    </row>
    <row r="92" spans="1:13" x14ac:dyDescent="0.25">
      <c r="A92" s="74">
        <v>91</v>
      </c>
      <c r="B92" s="6">
        <v>4967</v>
      </c>
      <c r="C92" s="6" t="s">
        <v>262</v>
      </c>
      <c r="D92" s="6" t="s">
        <v>132</v>
      </c>
      <c r="E92" s="5">
        <v>2</v>
      </c>
      <c r="F92" s="19">
        <v>-60</v>
      </c>
      <c r="G92" s="5">
        <v>17</v>
      </c>
      <c r="H92" s="19">
        <v>-50</v>
      </c>
      <c r="I92" s="5">
        <v>9</v>
      </c>
      <c r="J92" s="19">
        <v>5</v>
      </c>
      <c r="K92" s="5">
        <v>5</v>
      </c>
      <c r="L92" s="74">
        <v>-105</v>
      </c>
      <c r="M92" s="75">
        <v>0</v>
      </c>
    </row>
    <row r="93" spans="1:13" x14ac:dyDescent="0.25">
      <c r="A93" s="74">
        <v>92</v>
      </c>
      <c r="B93" s="6">
        <v>1404</v>
      </c>
      <c r="C93" s="6" t="s">
        <v>365</v>
      </c>
      <c r="D93" s="6" t="s">
        <v>136</v>
      </c>
      <c r="E93" s="5">
        <v>15</v>
      </c>
      <c r="F93" s="19">
        <v>-85</v>
      </c>
      <c r="G93" s="5">
        <v>14</v>
      </c>
      <c r="H93" s="19">
        <v>-17</v>
      </c>
      <c r="I93" s="5">
        <v>5</v>
      </c>
      <c r="J93" s="19">
        <v>-6</v>
      </c>
      <c r="K93" s="5">
        <v>-6</v>
      </c>
      <c r="L93" s="74">
        <v>-108</v>
      </c>
      <c r="M93" s="75">
        <v>0</v>
      </c>
    </row>
    <row r="94" spans="1:13" x14ac:dyDescent="0.25">
      <c r="A94" s="74">
        <v>93</v>
      </c>
      <c r="B94" s="6">
        <v>4774</v>
      </c>
      <c r="C94" s="6" t="s">
        <v>184</v>
      </c>
      <c r="D94" s="6" t="s">
        <v>142</v>
      </c>
      <c r="E94" s="5">
        <v>8</v>
      </c>
      <c r="F94" s="19">
        <v>-54</v>
      </c>
      <c r="G94" s="5">
        <v>22</v>
      </c>
      <c r="H94" s="19">
        <v>-11</v>
      </c>
      <c r="I94" s="5">
        <v>13</v>
      </c>
      <c r="J94" s="19">
        <v>-50</v>
      </c>
      <c r="K94" s="5">
        <v>-11</v>
      </c>
      <c r="L94" s="74">
        <v>-115</v>
      </c>
      <c r="M94" s="75">
        <v>0</v>
      </c>
    </row>
    <row r="95" spans="1:13" x14ac:dyDescent="0.25">
      <c r="A95" s="74">
        <v>94</v>
      </c>
      <c r="B95" s="6">
        <v>1043</v>
      </c>
      <c r="C95" s="6" t="s">
        <v>221</v>
      </c>
      <c r="D95" s="6" t="s">
        <v>58</v>
      </c>
      <c r="E95" s="5">
        <v>11</v>
      </c>
      <c r="F95" s="19">
        <v>5</v>
      </c>
      <c r="G95" s="5">
        <v>25</v>
      </c>
      <c r="H95" s="19">
        <v>-80</v>
      </c>
      <c r="I95" s="5">
        <v>9</v>
      </c>
      <c r="J95" s="19">
        <v>-47</v>
      </c>
      <c r="K95" s="5">
        <v>5</v>
      </c>
      <c r="L95" s="74">
        <v>-122</v>
      </c>
      <c r="M95" s="75">
        <v>0</v>
      </c>
    </row>
    <row r="96" spans="1:13" x14ac:dyDescent="0.25">
      <c r="A96" s="74">
        <v>95</v>
      </c>
      <c r="B96" s="6">
        <v>1071</v>
      </c>
      <c r="C96" s="6" t="s">
        <v>333</v>
      </c>
      <c r="D96" s="6" t="s">
        <v>53</v>
      </c>
      <c r="E96" s="5">
        <v>4</v>
      </c>
      <c r="F96" s="19">
        <v>-52</v>
      </c>
      <c r="G96" s="5">
        <v>12</v>
      </c>
      <c r="H96" s="19">
        <v>-62</v>
      </c>
      <c r="I96" s="5">
        <v>1</v>
      </c>
      <c r="J96" s="19">
        <v>-9</v>
      </c>
      <c r="K96" s="5">
        <v>-9</v>
      </c>
      <c r="L96" s="74">
        <v>-123</v>
      </c>
      <c r="M96" s="75">
        <v>0</v>
      </c>
    </row>
    <row r="97" spans="1:13" x14ac:dyDescent="0.25">
      <c r="A97" s="74">
        <v>96</v>
      </c>
      <c r="B97" s="6">
        <v>5757</v>
      </c>
      <c r="C97" s="6" t="s">
        <v>270</v>
      </c>
      <c r="D97" s="6" t="s">
        <v>167</v>
      </c>
      <c r="E97" s="5">
        <v>6</v>
      </c>
      <c r="F97" s="19">
        <v>-66</v>
      </c>
      <c r="G97" s="5">
        <v>25</v>
      </c>
      <c r="H97" s="19">
        <v>5</v>
      </c>
      <c r="I97" s="5">
        <v>14</v>
      </c>
      <c r="J97" s="19">
        <v>-68</v>
      </c>
      <c r="K97" s="5">
        <v>5</v>
      </c>
      <c r="L97" s="74">
        <v>-129</v>
      </c>
      <c r="M97" s="75">
        <v>0</v>
      </c>
    </row>
    <row r="98" spans="1:13" x14ac:dyDescent="0.25">
      <c r="A98" s="74">
        <v>97</v>
      </c>
      <c r="B98" s="6">
        <v>839</v>
      </c>
      <c r="C98" s="6" t="s">
        <v>206</v>
      </c>
      <c r="D98" s="6" t="s">
        <v>134</v>
      </c>
      <c r="E98" s="5">
        <v>11</v>
      </c>
      <c r="F98" s="19">
        <v>-19</v>
      </c>
      <c r="G98" s="5">
        <v>10</v>
      </c>
      <c r="H98" s="19">
        <v>-12</v>
      </c>
      <c r="I98" s="5">
        <v>22</v>
      </c>
      <c r="J98" s="19">
        <v>-104</v>
      </c>
      <c r="K98" s="5">
        <v>-12</v>
      </c>
      <c r="L98" s="74">
        <v>-135</v>
      </c>
      <c r="M98" s="75">
        <v>0</v>
      </c>
    </row>
    <row r="99" spans="1:13" x14ac:dyDescent="0.25">
      <c r="A99" s="74">
        <v>98</v>
      </c>
      <c r="B99" s="6">
        <v>1562</v>
      </c>
      <c r="C99" s="6" t="s">
        <v>296</v>
      </c>
      <c r="D99" s="6" t="s">
        <v>53</v>
      </c>
      <c r="E99" s="5">
        <v>7</v>
      </c>
      <c r="F99" s="19">
        <v>-59</v>
      </c>
      <c r="G99" s="5">
        <v>7</v>
      </c>
      <c r="H99" s="19">
        <v>-32</v>
      </c>
      <c r="I99" s="5">
        <v>7</v>
      </c>
      <c r="J99" s="19">
        <v>-47</v>
      </c>
      <c r="K99" s="5">
        <v>-32</v>
      </c>
      <c r="L99" s="74">
        <v>-138</v>
      </c>
      <c r="M99" s="75">
        <v>0</v>
      </c>
    </row>
    <row r="100" spans="1:13" x14ac:dyDescent="0.25">
      <c r="A100" s="74">
        <v>99</v>
      </c>
      <c r="B100" s="6">
        <v>4995</v>
      </c>
      <c r="C100" s="6" t="s">
        <v>343</v>
      </c>
      <c r="D100" s="6" t="s">
        <v>127</v>
      </c>
      <c r="E100" s="5">
        <v>5</v>
      </c>
      <c r="F100" s="19">
        <v>-53</v>
      </c>
      <c r="G100" s="5">
        <v>19</v>
      </c>
      <c r="H100" s="19">
        <v>-46</v>
      </c>
      <c r="I100" s="5">
        <v>12</v>
      </c>
      <c r="J100" s="19">
        <v>-67</v>
      </c>
      <c r="K100" s="5">
        <v>-46</v>
      </c>
      <c r="L100" s="74">
        <v>-166</v>
      </c>
      <c r="M100" s="75">
        <v>0</v>
      </c>
    </row>
    <row r="101" spans="1:13" x14ac:dyDescent="0.25">
      <c r="A101" s="74">
        <v>100</v>
      </c>
      <c r="B101" s="6">
        <v>4831</v>
      </c>
      <c r="C101" s="6" t="s">
        <v>220</v>
      </c>
      <c r="D101" s="6" t="s">
        <v>53</v>
      </c>
      <c r="E101" s="5">
        <v>17</v>
      </c>
      <c r="F101" s="19">
        <v>-49</v>
      </c>
      <c r="G101" s="5">
        <v>6</v>
      </c>
      <c r="H101" s="19">
        <v>-91</v>
      </c>
      <c r="I101" s="5">
        <v>4</v>
      </c>
      <c r="J101" s="19">
        <v>-50</v>
      </c>
      <c r="K101" s="5">
        <v>-49</v>
      </c>
      <c r="L101" s="74">
        <v>-190</v>
      </c>
      <c r="M101" s="75">
        <v>0</v>
      </c>
    </row>
    <row r="102" spans="1:13" x14ac:dyDescent="0.25">
      <c r="A102" s="74">
        <v>101</v>
      </c>
      <c r="B102" s="6">
        <v>5253</v>
      </c>
      <c r="C102" s="6" t="s">
        <v>225</v>
      </c>
      <c r="D102" s="6" t="s">
        <v>163</v>
      </c>
      <c r="E102" s="5">
        <v>3</v>
      </c>
      <c r="F102" s="19">
        <v>-55</v>
      </c>
      <c r="G102" s="5">
        <v>4</v>
      </c>
      <c r="H102" s="19">
        <v>-89</v>
      </c>
      <c r="I102" s="5">
        <v>22</v>
      </c>
      <c r="J102" s="19">
        <v>-66</v>
      </c>
      <c r="K102" s="5">
        <v>-55</v>
      </c>
      <c r="L102" s="74">
        <v>-210</v>
      </c>
      <c r="M102" s="75">
        <v>0</v>
      </c>
    </row>
  </sheetData>
  <autoFilter ref="A1:N102" xr:uid="{00000000-0009-0000-0000-000007000000}"/>
  <phoneticPr fontId="0" type="noConversion"/>
  <conditionalFormatting sqref="F2:L102">
    <cfRule type="cellIs" dxfId="52" priority="1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orientation="portrait" horizontalDpi="300" verticalDpi="300" r:id="rId1"/>
  <headerFooter>
    <oddHeader xml:space="preserve">&amp;L&amp;G&amp;C&amp;12
                &amp;A
                30.10.2021&amp;R&amp;12 25.
Hausruckviertler 
Tarockcup 
2021-2022
</oddHeader>
    <oddFooter>&amp;C&amp;P von &amp;N&amp;RKienast / Emeder</oddFooter>
  </headerFooter>
  <rowBreaks count="1" manualBreakCount="1">
    <brk id="51" max="12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4">
    <tabColor rgb="FF00B050"/>
  </sheetPr>
  <dimension ref="A1:N117"/>
  <sheetViews>
    <sheetView showGridLines="0" zoomScaleNormal="100" workbookViewId="0">
      <selection activeCell="B2" sqref="B2"/>
    </sheetView>
  </sheetViews>
  <sheetFormatPr baseColWidth="10" defaultRowHeight="13.2" outlineLevelCol="1" x14ac:dyDescent="0.25"/>
  <cols>
    <col min="1" max="1" width="5.33203125" style="9" customWidth="1"/>
    <col min="2" max="2" width="6.44140625" customWidth="1"/>
    <col min="3" max="3" width="21.33203125" customWidth="1"/>
    <col min="4" max="4" width="18" bestFit="1" customWidth="1"/>
    <col min="5" max="5" width="6" hidden="1" customWidth="1" outlineLevel="1"/>
    <col min="6" max="6" width="5.5546875" bestFit="1" customWidth="1" collapsed="1"/>
    <col min="7" max="7" width="6" hidden="1" customWidth="1" outlineLevel="1"/>
    <col min="8" max="8" width="5.5546875" bestFit="1" customWidth="1" collapsed="1"/>
    <col min="9" max="9" width="6.44140625" style="3" hidden="1" customWidth="1" outlineLevel="1"/>
    <col min="10" max="10" width="5.5546875" style="1" bestFit="1" customWidth="1" collapsed="1"/>
    <col min="11" max="11" width="5.5546875" bestFit="1" customWidth="1"/>
    <col min="12" max="12" width="6" customWidth="1"/>
    <col min="13" max="13" width="7" style="21" bestFit="1" customWidth="1"/>
    <col min="14" max="14" width="10.5546875" customWidth="1"/>
  </cols>
  <sheetData>
    <row r="1" spans="1:14" s="2" customFormat="1" ht="22.5" customHeight="1" x14ac:dyDescent="0.2">
      <c r="A1" s="71" t="s">
        <v>0</v>
      </c>
      <c r="B1" s="71" t="s">
        <v>3</v>
      </c>
      <c r="C1" s="71" t="s">
        <v>1</v>
      </c>
      <c r="D1" s="71" t="s">
        <v>2</v>
      </c>
      <c r="E1" s="71" t="s">
        <v>169</v>
      </c>
      <c r="F1" s="71" t="s">
        <v>170</v>
      </c>
      <c r="G1" s="71" t="s">
        <v>171</v>
      </c>
      <c r="H1" s="71" t="s">
        <v>172</v>
      </c>
      <c r="I1" s="71" t="s">
        <v>173</v>
      </c>
      <c r="J1" s="71" t="s">
        <v>174</v>
      </c>
      <c r="K1" s="72" t="s">
        <v>8</v>
      </c>
      <c r="L1" s="72" t="s">
        <v>9</v>
      </c>
      <c r="M1" s="73" t="s">
        <v>10</v>
      </c>
      <c r="N1" s="16" t="s">
        <v>29</v>
      </c>
    </row>
    <row r="2" spans="1:14" x14ac:dyDescent="0.25">
      <c r="A2" s="74">
        <v>1</v>
      </c>
      <c r="B2" s="6">
        <v>879</v>
      </c>
      <c r="C2" s="4" t="s">
        <v>242</v>
      </c>
      <c r="D2" s="4" t="s">
        <v>17</v>
      </c>
      <c r="E2" s="5">
        <v>7</v>
      </c>
      <c r="F2" s="19">
        <v>-12</v>
      </c>
      <c r="G2" s="5">
        <v>2</v>
      </c>
      <c r="H2" s="19">
        <v>180</v>
      </c>
      <c r="I2" s="5">
        <v>5</v>
      </c>
      <c r="J2" s="19">
        <v>16</v>
      </c>
      <c r="K2" s="5">
        <v>180</v>
      </c>
      <c r="L2" s="74">
        <v>184</v>
      </c>
      <c r="M2" s="75">
        <v>223</v>
      </c>
      <c r="N2" s="17">
        <f>COUNT(B2:B200)</f>
        <v>116</v>
      </c>
    </row>
    <row r="3" spans="1:14" x14ac:dyDescent="0.25">
      <c r="A3" s="74">
        <v>2</v>
      </c>
      <c r="B3" s="6">
        <v>2121</v>
      </c>
      <c r="C3" s="4" t="s">
        <v>330</v>
      </c>
      <c r="D3" s="4" t="s">
        <v>331</v>
      </c>
      <c r="E3" s="5">
        <v>2</v>
      </c>
      <c r="F3" s="19">
        <v>85</v>
      </c>
      <c r="G3" s="5">
        <v>13</v>
      </c>
      <c r="H3" s="19">
        <v>67</v>
      </c>
      <c r="I3" s="5">
        <v>7</v>
      </c>
      <c r="J3" s="19">
        <v>24</v>
      </c>
      <c r="K3" s="5">
        <v>85</v>
      </c>
      <c r="L3" s="74">
        <v>176</v>
      </c>
      <c r="M3" s="75">
        <v>198</v>
      </c>
    </row>
    <row r="4" spans="1:14" x14ac:dyDescent="0.25">
      <c r="A4" s="74">
        <v>3</v>
      </c>
      <c r="B4" s="6">
        <v>321</v>
      </c>
      <c r="C4" s="6" t="s">
        <v>261</v>
      </c>
      <c r="D4" s="6" t="s">
        <v>112</v>
      </c>
      <c r="E4" s="7">
        <v>11</v>
      </c>
      <c r="F4" s="5">
        <v>102</v>
      </c>
      <c r="G4" s="7">
        <v>12</v>
      </c>
      <c r="H4" s="5">
        <v>87</v>
      </c>
      <c r="I4" s="7">
        <v>14</v>
      </c>
      <c r="J4" s="5">
        <v>-57</v>
      </c>
      <c r="K4" s="5">
        <v>102</v>
      </c>
      <c r="L4" s="74">
        <v>132</v>
      </c>
      <c r="M4" s="75">
        <v>180</v>
      </c>
    </row>
    <row r="5" spans="1:14" x14ac:dyDescent="0.25">
      <c r="A5" s="74">
        <v>4</v>
      </c>
      <c r="B5" s="6">
        <v>5784</v>
      </c>
      <c r="C5" s="4" t="s">
        <v>404</v>
      </c>
      <c r="D5" s="4" t="s">
        <v>405</v>
      </c>
      <c r="E5" s="5">
        <v>8</v>
      </c>
      <c r="F5" s="19">
        <v>29</v>
      </c>
      <c r="G5" s="5">
        <v>16</v>
      </c>
      <c r="H5" s="19">
        <v>37</v>
      </c>
      <c r="I5" s="5">
        <v>17</v>
      </c>
      <c r="J5" s="19">
        <v>64</v>
      </c>
      <c r="K5" s="5">
        <v>64</v>
      </c>
      <c r="L5" s="74">
        <v>130</v>
      </c>
      <c r="M5" s="75">
        <v>168</v>
      </c>
    </row>
    <row r="6" spans="1:14" x14ac:dyDescent="0.25">
      <c r="A6" s="74">
        <v>5</v>
      </c>
      <c r="B6" s="6">
        <v>4506</v>
      </c>
      <c r="C6" s="6" t="s">
        <v>255</v>
      </c>
      <c r="D6" s="6" t="s">
        <v>139</v>
      </c>
      <c r="E6" s="5">
        <v>28</v>
      </c>
      <c r="F6" s="19">
        <v>41</v>
      </c>
      <c r="G6" s="5">
        <v>15</v>
      </c>
      <c r="H6" s="19">
        <v>36</v>
      </c>
      <c r="I6" s="5">
        <v>24</v>
      </c>
      <c r="J6" s="19">
        <v>49</v>
      </c>
      <c r="K6" s="5">
        <v>49</v>
      </c>
      <c r="L6" s="74">
        <v>126</v>
      </c>
      <c r="M6" s="75">
        <v>156</v>
      </c>
    </row>
    <row r="7" spans="1:14" x14ac:dyDescent="0.25">
      <c r="A7" s="74">
        <v>6</v>
      </c>
      <c r="B7" s="6">
        <v>1509</v>
      </c>
      <c r="C7" s="6" t="s">
        <v>212</v>
      </c>
      <c r="D7" s="6" t="s">
        <v>15</v>
      </c>
      <c r="E7" s="5">
        <v>15</v>
      </c>
      <c r="F7" s="19">
        <v>4</v>
      </c>
      <c r="G7" s="5">
        <v>7</v>
      </c>
      <c r="H7" s="19">
        <v>49</v>
      </c>
      <c r="I7" s="5">
        <v>23</v>
      </c>
      <c r="J7" s="19">
        <v>68</v>
      </c>
      <c r="K7" s="5">
        <v>68</v>
      </c>
      <c r="L7" s="74">
        <v>121</v>
      </c>
      <c r="M7" s="75">
        <v>147</v>
      </c>
    </row>
    <row r="8" spans="1:14" x14ac:dyDescent="0.25">
      <c r="A8" s="74">
        <v>7</v>
      </c>
      <c r="B8" s="6">
        <v>1369</v>
      </c>
      <c r="C8" s="6" t="s">
        <v>406</v>
      </c>
      <c r="D8" s="6" t="s">
        <v>136</v>
      </c>
      <c r="E8" s="7">
        <v>18</v>
      </c>
      <c r="F8" s="5">
        <v>71</v>
      </c>
      <c r="G8" s="7">
        <v>4</v>
      </c>
      <c r="H8" s="5">
        <v>-12</v>
      </c>
      <c r="I8" s="7">
        <v>15</v>
      </c>
      <c r="J8" s="5">
        <v>59</v>
      </c>
      <c r="K8" s="5">
        <v>71</v>
      </c>
      <c r="L8" s="74">
        <v>118</v>
      </c>
      <c r="M8" s="75">
        <v>138</v>
      </c>
    </row>
    <row r="9" spans="1:14" x14ac:dyDescent="0.25">
      <c r="A9" s="74">
        <v>8</v>
      </c>
      <c r="B9" s="6">
        <v>1014</v>
      </c>
      <c r="C9" s="6" t="s">
        <v>332</v>
      </c>
      <c r="D9" s="6" t="s">
        <v>21</v>
      </c>
      <c r="E9" s="5">
        <v>24</v>
      </c>
      <c r="F9" s="5">
        <v>37</v>
      </c>
      <c r="G9" s="5">
        <v>28</v>
      </c>
      <c r="H9" s="5">
        <v>23</v>
      </c>
      <c r="I9" s="5">
        <v>28</v>
      </c>
      <c r="J9" s="5">
        <v>55</v>
      </c>
      <c r="K9" s="5">
        <v>55</v>
      </c>
      <c r="L9" s="74">
        <v>115</v>
      </c>
      <c r="M9" s="75">
        <v>131</v>
      </c>
    </row>
    <row r="10" spans="1:14" x14ac:dyDescent="0.25">
      <c r="A10" s="74">
        <v>9</v>
      </c>
      <c r="B10" s="6">
        <v>5160</v>
      </c>
      <c r="C10" s="6" t="s">
        <v>407</v>
      </c>
      <c r="D10" s="6" t="s">
        <v>136</v>
      </c>
      <c r="E10" s="5">
        <v>12</v>
      </c>
      <c r="F10" s="19">
        <v>-25</v>
      </c>
      <c r="G10" s="5">
        <v>20</v>
      </c>
      <c r="H10" s="19">
        <v>2</v>
      </c>
      <c r="I10" s="5">
        <v>14</v>
      </c>
      <c r="J10" s="19">
        <v>131</v>
      </c>
      <c r="K10" s="5">
        <v>131</v>
      </c>
      <c r="L10" s="74">
        <v>108</v>
      </c>
      <c r="M10" s="75">
        <v>124</v>
      </c>
    </row>
    <row r="11" spans="1:14" x14ac:dyDescent="0.25">
      <c r="A11" s="74">
        <v>10</v>
      </c>
      <c r="B11" s="6">
        <v>1341</v>
      </c>
      <c r="C11" s="4" t="s">
        <v>295</v>
      </c>
      <c r="D11" s="4" t="s">
        <v>143</v>
      </c>
      <c r="E11" s="7">
        <v>26</v>
      </c>
      <c r="F11" s="19">
        <v>54</v>
      </c>
      <c r="G11" s="7">
        <v>27</v>
      </c>
      <c r="H11" s="19">
        <v>-8</v>
      </c>
      <c r="I11" s="7">
        <v>6</v>
      </c>
      <c r="J11" s="19">
        <v>60</v>
      </c>
      <c r="K11" s="5">
        <v>60</v>
      </c>
      <c r="L11" s="74">
        <v>106</v>
      </c>
      <c r="M11" s="75">
        <v>117</v>
      </c>
    </row>
    <row r="12" spans="1:14" x14ac:dyDescent="0.25">
      <c r="A12" s="74">
        <v>11</v>
      </c>
      <c r="B12" s="6">
        <v>2329</v>
      </c>
      <c r="C12" s="4" t="s">
        <v>317</v>
      </c>
      <c r="D12" s="4" t="s">
        <v>318</v>
      </c>
      <c r="E12" s="5">
        <v>13</v>
      </c>
      <c r="F12" s="19">
        <v>-8</v>
      </c>
      <c r="G12" s="5">
        <v>27</v>
      </c>
      <c r="H12" s="19">
        <v>30</v>
      </c>
      <c r="I12" s="5">
        <v>4</v>
      </c>
      <c r="J12" s="19">
        <v>82</v>
      </c>
      <c r="K12" s="5">
        <v>82</v>
      </c>
      <c r="L12" s="74">
        <v>104</v>
      </c>
      <c r="M12" s="75">
        <v>110</v>
      </c>
    </row>
    <row r="13" spans="1:14" x14ac:dyDescent="0.25">
      <c r="A13" s="74">
        <v>12</v>
      </c>
      <c r="B13" s="6">
        <v>2064</v>
      </c>
      <c r="C13" s="6" t="s">
        <v>204</v>
      </c>
      <c r="D13" s="6" t="s">
        <v>141</v>
      </c>
      <c r="E13" s="7">
        <v>11</v>
      </c>
      <c r="F13" s="5">
        <v>8</v>
      </c>
      <c r="G13" s="7">
        <v>13</v>
      </c>
      <c r="H13" s="5">
        <v>-9</v>
      </c>
      <c r="I13" s="7">
        <v>16</v>
      </c>
      <c r="J13" s="5">
        <v>102</v>
      </c>
      <c r="K13" s="5">
        <v>102</v>
      </c>
      <c r="L13" s="74">
        <v>101</v>
      </c>
      <c r="M13" s="75">
        <v>105</v>
      </c>
    </row>
    <row r="14" spans="1:14" x14ac:dyDescent="0.25">
      <c r="A14" s="74">
        <v>13</v>
      </c>
      <c r="B14" s="6">
        <v>66</v>
      </c>
      <c r="C14" s="4" t="s">
        <v>408</v>
      </c>
      <c r="D14" s="4" t="s">
        <v>136</v>
      </c>
      <c r="E14" s="5">
        <v>25</v>
      </c>
      <c r="F14" s="19">
        <v>34</v>
      </c>
      <c r="G14" s="5">
        <v>14</v>
      </c>
      <c r="H14" s="19">
        <v>-28</v>
      </c>
      <c r="I14" s="5">
        <v>8</v>
      </c>
      <c r="J14" s="19">
        <v>93</v>
      </c>
      <c r="K14" s="5">
        <v>93</v>
      </c>
      <c r="L14" s="74">
        <v>99</v>
      </c>
      <c r="M14" s="75">
        <v>100</v>
      </c>
    </row>
    <row r="15" spans="1:14" x14ac:dyDescent="0.25">
      <c r="A15" s="74">
        <v>14</v>
      </c>
      <c r="B15" s="6">
        <v>4811</v>
      </c>
      <c r="C15" s="6" t="s">
        <v>250</v>
      </c>
      <c r="D15" s="6" t="s">
        <v>136</v>
      </c>
      <c r="E15" s="5">
        <v>10</v>
      </c>
      <c r="F15" s="19">
        <v>-14</v>
      </c>
      <c r="G15" s="5">
        <v>22</v>
      </c>
      <c r="H15" s="19">
        <v>44</v>
      </c>
      <c r="I15" s="5">
        <v>12</v>
      </c>
      <c r="J15" s="19">
        <v>57</v>
      </c>
      <c r="K15" s="5">
        <v>57</v>
      </c>
      <c r="L15" s="74">
        <v>87</v>
      </c>
      <c r="M15" s="75">
        <v>95</v>
      </c>
    </row>
    <row r="16" spans="1:14" x14ac:dyDescent="0.25">
      <c r="A16" s="74">
        <v>15</v>
      </c>
      <c r="B16" s="6">
        <v>5667</v>
      </c>
      <c r="C16" s="6" t="s">
        <v>367</v>
      </c>
      <c r="D16" s="6" t="s">
        <v>319</v>
      </c>
      <c r="E16" s="5">
        <v>10</v>
      </c>
      <c r="F16" s="19">
        <v>48</v>
      </c>
      <c r="G16" s="5">
        <v>15</v>
      </c>
      <c r="H16" s="19">
        <v>32</v>
      </c>
      <c r="I16" s="5">
        <v>11</v>
      </c>
      <c r="J16" s="19">
        <v>7</v>
      </c>
      <c r="K16" s="5">
        <v>48</v>
      </c>
      <c r="L16" s="74">
        <v>87</v>
      </c>
      <c r="M16" s="75">
        <v>90</v>
      </c>
    </row>
    <row r="17" spans="1:13" x14ac:dyDescent="0.25">
      <c r="A17" s="74">
        <v>16</v>
      </c>
      <c r="B17" s="6">
        <v>4875</v>
      </c>
      <c r="C17" s="4" t="s">
        <v>235</v>
      </c>
      <c r="D17" s="4" t="s">
        <v>27</v>
      </c>
      <c r="E17" s="5">
        <v>29</v>
      </c>
      <c r="F17" s="19">
        <v>11</v>
      </c>
      <c r="G17" s="5">
        <v>22</v>
      </c>
      <c r="H17" s="19">
        <v>-12</v>
      </c>
      <c r="I17" s="5">
        <v>22</v>
      </c>
      <c r="J17" s="19">
        <v>87</v>
      </c>
      <c r="K17" s="5">
        <v>87</v>
      </c>
      <c r="L17" s="74">
        <v>86</v>
      </c>
      <c r="M17" s="75">
        <v>85</v>
      </c>
    </row>
    <row r="18" spans="1:13" x14ac:dyDescent="0.25">
      <c r="A18" s="74">
        <v>17</v>
      </c>
      <c r="B18" s="6">
        <v>2279</v>
      </c>
      <c r="C18" s="4" t="s">
        <v>294</v>
      </c>
      <c r="D18" s="4" t="s">
        <v>121</v>
      </c>
      <c r="E18" s="7">
        <v>19</v>
      </c>
      <c r="F18" s="19">
        <v>65</v>
      </c>
      <c r="G18" s="7">
        <v>21</v>
      </c>
      <c r="H18" s="19">
        <v>-32</v>
      </c>
      <c r="I18" s="7">
        <v>19</v>
      </c>
      <c r="J18" s="19">
        <v>53</v>
      </c>
      <c r="K18" s="5">
        <v>65</v>
      </c>
      <c r="L18" s="74">
        <v>86</v>
      </c>
      <c r="M18" s="75">
        <v>80</v>
      </c>
    </row>
    <row r="19" spans="1:13" x14ac:dyDescent="0.25">
      <c r="A19" s="74">
        <v>18</v>
      </c>
      <c r="B19" s="6">
        <v>2751</v>
      </c>
      <c r="C19" s="4" t="s">
        <v>409</v>
      </c>
      <c r="D19" s="4" t="s">
        <v>25</v>
      </c>
      <c r="E19" s="5">
        <v>16</v>
      </c>
      <c r="F19" s="19">
        <v>17</v>
      </c>
      <c r="G19" s="5">
        <v>8</v>
      </c>
      <c r="H19" s="19">
        <v>73</v>
      </c>
      <c r="I19" s="5">
        <v>22</v>
      </c>
      <c r="J19" s="19">
        <v>-13</v>
      </c>
      <c r="K19" s="5">
        <v>73</v>
      </c>
      <c r="L19" s="74">
        <v>77</v>
      </c>
      <c r="M19" s="75">
        <v>76</v>
      </c>
    </row>
    <row r="20" spans="1:13" x14ac:dyDescent="0.25">
      <c r="A20" s="74">
        <v>19</v>
      </c>
      <c r="B20" s="6">
        <v>1300</v>
      </c>
      <c r="C20" s="4" t="s">
        <v>375</v>
      </c>
      <c r="D20" s="4" t="s">
        <v>376</v>
      </c>
      <c r="E20" s="5">
        <v>10</v>
      </c>
      <c r="F20" s="19">
        <v>44</v>
      </c>
      <c r="G20" s="5">
        <v>19</v>
      </c>
      <c r="H20" s="19">
        <v>28</v>
      </c>
      <c r="I20" s="5">
        <v>7</v>
      </c>
      <c r="J20" s="19">
        <v>4</v>
      </c>
      <c r="K20" s="5">
        <v>44</v>
      </c>
      <c r="L20" s="74">
        <v>76</v>
      </c>
      <c r="M20" s="75">
        <v>72</v>
      </c>
    </row>
    <row r="21" spans="1:13" x14ac:dyDescent="0.25">
      <c r="A21" s="74">
        <v>20</v>
      </c>
      <c r="B21" s="6">
        <v>326</v>
      </c>
      <c r="C21" s="4" t="s">
        <v>228</v>
      </c>
      <c r="D21" s="4" t="s">
        <v>125</v>
      </c>
      <c r="E21" s="7">
        <v>15</v>
      </c>
      <c r="F21" s="19">
        <v>8</v>
      </c>
      <c r="G21" s="7">
        <v>8</v>
      </c>
      <c r="H21" s="19">
        <v>83</v>
      </c>
      <c r="I21" s="7">
        <v>2</v>
      </c>
      <c r="J21" s="19">
        <v>-23</v>
      </c>
      <c r="K21" s="5">
        <v>83</v>
      </c>
      <c r="L21" s="74">
        <v>68</v>
      </c>
      <c r="M21" s="75">
        <v>68</v>
      </c>
    </row>
    <row r="22" spans="1:13" x14ac:dyDescent="0.25">
      <c r="A22" s="74">
        <v>21</v>
      </c>
      <c r="B22" s="6">
        <v>4731</v>
      </c>
      <c r="C22" s="4" t="s">
        <v>231</v>
      </c>
      <c r="D22" s="4" t="s">
        <v>136</v>
      </c>
      <c r="E22" s="5">
        <v>17</v>
      </c>
      <c r="F22" s="5">
        <v>-32</v>
      </c>
      <c r="G22" s="5">
        <v>7</v>
      </c>
      <c r="H22" s="5">
        <v>73</v>
      </c>
      <c r="I22" s="5">
        <v>23</v>
      </c>
      <c r="J22" s="5">
        <v>26</v>
      </c>
      <c r="K22" s="5">
        <v>73</v>
      </c>
      <c r="L22" s="74">
        <v>67</v>
      </c>
      <c r="M22" s="75">
        <v>64</v>
      </c>
    </row>
    <row r="23" spans="1:13" x14ac:dyDescent="0.25">
      <c r="A23" s="74">
        <v>22</v>
      </c>
      <c r="B23" s="6">
        <v>1129</v>
      </c>
      <c r="C23" s="4" t="s">
        <v>239</v>
      </c>
      <c r="D23" s="4" t="s">
        <v>116</v>
      </c>
      <c r="E23" s="5">
        <v>16</v>
      </c>
      <c r="F23" s="5">
        <v>-15</v>
      </c>
      <c r="G23" s="5">
        <v>26</v>
      </c>
      <c r="H23" s="5">
        <v>84</v>
      </c>
      <c r="I23" s="5">
        <v>6</v>
      </c>
      <c r="J23" s="5">
        <v>-4</v>
      </c>
      <c r="K23" s="5">
        <v>84</v>
      </c>
      <c r="L23" s="74">
        <v>65</v>
      </c>
      <c r="M23" s="75">
        <v>60</v>
      </c>
    </row>
    <row r="24" spans="1:13" x14ac:dyDescent="0.25">
      <c r="A24" s="74">
        <v>23</v>
      </c>
      <c r="B24" s="6">
        <v>1518</v>
      </c>
      <c r="C24" s="6" t="s">
        <v>256</v>
      </c>
      <c r="D24" s="6" t="s">
        <v>123</v>
      </c>
      <c r="E24" s="5">
        <v>23</v>
      </c>
      <c r="F24" s="19">
        <v>82</v>
      </c>
      <c r="G24" s="5">
        <v>16</v>
      </c>
      <c r="H24" s="19">
        <v>-63</v>
      </c>
      <c r="I24" s="5">
        <v>10</v>
      </c>
      <c r="J24" s="19">
        <v>41</v>
      </c>
      <c r="K24" s="5">
        <v>82</v>
      </c>
      <c r="L24" s="74">
        <v>60</v>
      </c>
      <c r="M24" s="75">
        <v>56</v>
      </c>
    </row>
    <row r="25" spans="1:13" x14ac:dyDescent="0.25">
      <c r="A25" s="74">
        <v>24</v>
      </c>
      <c r="B25" s="6">
        <v>1747</v>
      </c>
      <c r="C25" s="6" t="s">
        <v>258</v>
      </c>
      <c r="D25" s="6" t="s">
        <v>44</v>
      </c>
      <c r="E25" s="7">
        <v>13</v>
      </c>
      <c r="F25" s="19">
        <v>62</v>
      </c>
      <c r="G25" s="7">
        <v>19</v>
      </c>
      <c r="H25" s="19">
        <v>-26</v>
      </c>
      <c r="I25" s="7">
        <v>8</v>
      </c>
      <c r="J25" s="19">
        <v>23</v>
      </c>
      <c r="K25" s="5">
        <v>62</v>
      </c>
      <c r="L25" s="74">
        <v>59</v>
      </c>
      <c r="M25" s="75">
        <v>52</v>
      </c>
    </row>
    <row r="26" spans="1:13" x14ac:dyDescent="0.25">
      <c r="A26" s="74">
        <v>25</v>
      </c>
      <c r="B26" s="6">
        <v>1043</v>
      </c>
      <c r="C26" s="6" t="s">
        <v>221</v>
      </c>
      <c r="D26" s="6" t="s">
        <v>58</v>
      </c>
      <c r="E26" s="7">
        <v>9</v>
      </c>
      <c r="F26" s="19">
        <v>35</v>
      </c>
      <c r="G26" s="7">
        <v>27</v>
      </c>
      <c r="H26" s="19">
        <v>4</v>
      </c>
      <c r="I26" s="7">
        <v>23</v>
      </c>
      <c r="J26" s="19">
        <v>20</v>
      </c>
      <c r="K26" s="5">
        <v>35</v>
      </c>
      <c r="L26" s="74">
        <v>59</v>
      </c>
      <c r="M26" s="75">
        <v>49</v>
      </c>
    </row>
    <row r="27" spans="1:13" x14ac:dyDescent="0.25">
      <c r="A27" s="74">
        <v>26</v>
      </c>
      <c r="B27" s="6">
        <v>1941</v>
      </c>
      <c r="C27" s="4" t="s">
        <v>197</v>
      </c>
      <c r="D27" s="4" t="s">
        <v>119</v>
      </c>
      <c r="E27" s="7">
        <v>4</v>
      </c>
      <c r="F27" s="5">
        <v>-13</v>
      </c>
      <c r="G27" s="7">
        <v>22</v>
      </c>
      <c r="H27" s="5">
        <v>0</v>
      </c>
      <c r="I27" s="7">
        <v>13</v>
      </c>
      <c r="J27" s="5">
        <v>69</v>
      </c>
      <c r="K27" s="5">
        <v>69</v>
      </c>
      <c r="L27" s="74">
        <v>56</v>
      </c>
      <c r="M27" s="75">
        <v>46</v>
      </c>
    </row>
    <row r="28" spans="1:13" x14ac:dyDescent="0.25">
      <c r="A28" s="74">
        <v>27</v>
      </c>
      <c r="B28" s="6">
        <v>1863</v>
      </c>
      <c r="C28" s="4" t="s">
        <v>410</v>
      </c>
      <c r="D28" s="4" t="s">
        <v>411</v>
      </c>
      <c r="E28" s="5">
        <v>17</v>
      </c>
      <c r="F28" s="5">
        <v>38</v>
      </c>
      <c r="G28" s="5">
        <v>10</v>
      </c>
      <c r="H28" s="5">
        <v>17</v>
      </c>
      <c r="I28" s="5">
        <v>2</v>
      </c>
      <c r="J28" s="5">
        <v>1</v>
      </c>
      <c r="K28" s="5">
        <v>38</v>
      </c>
      <c r="L28" s="74">
        <v>56</v>
      </c>
      <c r="M28" s="75">
        <v>43</v>
      </c>
    </row>
    <row r="29" spans="1:13" x14ac:dyDescent="0.25">
      <c r="A29" s="74">
        <v>28</v>
      </c>
      <c r="B29" s="6">
        <v>1440</v>
      </c>
      <c r="C29" s="4" t="s">
        <v>391</v>
      </c>
      <c r="D29" s="4" t="s">
        <v>136</v>
      </c>
      <c r="E29" s="5">
        <v>8</v>
      </c>
      <c r="F29" s="5">
        <v>8</v>
      </c>
      <c r="G29" s="5">
        <v>6</v>
      </c>
      <c r="H29" s="5">
        <v>23</v>
      </c>
      <c r="I29" s="5">
        <v>18</v>
      </c>
      <c r="J29" s="5">
        <v>24</v>
      </c>
      <c r="K29" s="5">
        <v>24</v>
      </c>
      <c r="L29" s="74">
        <v>55</v>
      </c>
      <c r="M29" s="75">
        <v>40</v>
      </c>
    </row>
    <row r="30" spans="1:13" x14ac:dyDescent="0.25">
      <c r="A30" s="74">
        <v>29</v>
      </c>
      <c r="B30" s="6">
        <v>4841</v>
      </c>
      <c r="C30" s="4" t="s">
        <v>234</v>
      </c>
      <c r="D30" s="4" t="s">
        <v>157</v>
      </c>
      <c r="E30" s="5">
        <v>27</v>
      </c>
      <c r="F30" s="19">
        <v>24</v>
      </c>
      <c r="G30" s="5">
        <v>17</v>
      </c>
      <c r="H30" s="19">
        <v>-32</v>
      </c>
      <c r="I30" s="5">
        <v>27</v>
      </c>
      <c r="J30" s="19">
        <v>61</v>
      </c>
      <c r="K30" s="5">
        <v>61</v>
      </c>
      <c r="L30" s="74">
        <v>53</v>
      </c>
      <c r="M30" s="75">
        <v>37</v>
      </c>
    </row>
    <row r="31" spans="1:13" x14ac:dyDescent="0.25">
      <c r="A31" s="74">
        <v>30</v>
      </c>
      <c r="B31" s="6">
        <v>5757</v>
      </c>
      <c r="C31" s="4" t="s">
        <v>270</v>
      </c>
      <c r="D31" s="4" t="s">
        <v>167</v>
      </c>
      <c r="E31" s="7">
        <v>22</v>
      </c>
      <c r="F31" s="19">
        <v>-30</v>
      </c>
      <c r="G31" s="7">
        <v>28</v>
      </c>
      <c r="H31" s="19">
        <v>13</v>
      </c>
      <c r="I31" s="7">
        <v>26</v>
      </c>
      <c r="J31" s="19">
        <v>69</v>
      </c>
      <c r="K31" s="5">
        <v>69</v>
      </c>
      <c r="L31" s="74">
        <v>52</v>
      </c>
      <c r="M31" s="75">
        <v>34</v>
      </c>
    </row>
    <row r="32" spans="1:13" x14ac:dyDescent="0.25">
      <c r="A32" s="74">
        <v>31</v>
      </c>
      <c r="B32" s="6">
        <v>1954</v>
      </c>
      <c r="C32" s="4" t="s">
        <v>240</v>
      </c>
      <c r="D32" s="4" t="s">
        <v>24</v>
      </c>
      <c r="E32" s="5">
        <v>23</v>
      </c>
      <c r="F32" s="19">
        <v>-26</v>
      </c>
      <c r="G32" s="5">
        <v>29</v>
      </c>
      <c r="H32" s="19">
        <v>59</v>
      </c>
      <c r="I32" s="5">
        <v>20</v>
      </c>
      <c r="J32" s="19">
        <v>17</v>
      </c>
      <c r="K32" s="5">
        <v>59</v>
      </c>
      <c r="L32" s="74">
        <v>50</v>
      </c>
      <c r="M32" s="75">
        <v>31</v>
      </c>
    </row>
    <row r="33" spans="1:13" x14ac:dyDescent="0.25">
      <c r="A33" s="74">
        <v>32</v>
      </c>
      <c r="B33" s="6">
        <v>883</v>
      </c>
      <c r="C33" s="4" t="s">
        <v>355</v>
      </c>
      <c r="D33" s="4" t="s">
        <v>55</v>
      </c>
      <c r="E33" s="5">
        <v>23</v>
      </c>
      <c r="F33" s="19">
        <v>-32</v>
      </c>
      <c r="G33" s="5">
        <v>23</v>
      </c>
      <c r="H33" s="19">
        <v>28</v>
      </c>
      <c r="I33" s="5">
        <v>6</v>
      </c>
      <c r="J33" s="19">
        <v>52</v>
      </c>
      <c r="K33" s="5">
        <v>52</v>
      </c>
      <c r="L33" s="74">
        <v>48</v>
      </c>
      <c r="M33" s="75">
        <v>28</v>
      </c>
    </row>
    <row r="34" spans="1:13" x14ac:dyDescent="0.25">
      <c r="A34" s="74">
        <v>33</v>
      </c>
      <c r="B34" s="6">
        <v>1640</v>
      </c>
      <c r="C34" s="4" t="s">
        <v>271</v>
      </c>
      <c r="D34" s="4" t="s">
        <v>56</v>
      </c>
      <c r="E34" s="7">
        <v>16</v>
      </c>
      <c r="F34" s="19">
        <v>-3</v>
      </c>
      <c r="G34" s="7">
        <v>17</v>
      </c>
      <c r="H34" s="19">
        <v>18</v>
      </c>
      <c r="I34" s="7">
        <v>21</v>
      </c>
      <c r="J34" s="19">
        <v>32</v>
      </c>
      <c r="K34" s="5">
        <v>32</v>
      </c>
      <c r="L34" s="74">
        <v>47</v>
      </c>
      <c r="M34" s="75">
        <v>26</v>
      </c>
    </row>
    <row r="35" spans="1:13" x14ac:dyDescent="0.25">
      <c r="A35" s="74">
        <v>34</v>
      </c>
      <c r="B35" s="6">
        <v>2680</v>
      </c>
      <c r="C35" s="6" t="s">
        <v>209</v>
      </c>
      <c r="D35" s="6" t="s">
        <v>163</v>
      </c>
      <c r="E35" s="5">
        <v>7</v>
      </c>
      <c r="F35" s="19">
        <v>8</v>
      </c>
      <c r="G35" s="5">
        <v>18</v>
      </c>
      <c r="H35" s="19">
        <v>-22</v>
      </c>
      <c r="I35" s="5">
        <v>7</v>
      </c>
      <c r="J35" s="19">
        <v>60</v>
      </c>
      <c r="K35" s="5">
        <v>60</v>
      </c>
      <c r="L35" s="74">
        <v>46</v>
      </c>
      <c r="M35" s="75">
        <v>24</v>
      </c>
    </row>
    <row r="36" spans="1:13" x14ac:dyDescent="0.25">
      <c r="A36" s="74">
        <v>35</v>
      </c>
      <c r="B36" s="6">
        <v>839</v>
      </c>
      <c r="C36" s="6" t="s">
        <v>206</v>
      </c>
      <c r="D36" s="6" t="s">
        <v>134</v>
      </c>
      <c r="E36" s="5">
        <v>1</v>
      </c>
      <c r="F36" s="19">
        <v>-9</v>
      </c>
      <c r="G36" s="5">
        <v>1</v>
      </c>
      <c r="H36" s="19">
        <v>-10</v>
      </c>
      <c r="I36" s="5">
        <v>28</v>
      </c>
      <c r="J36" s="19">
        <v>63</v>
      </c>
      <c r="K36" s="5">
        <v>63</v>
      </c>
      <c r="L36" s="74">
        <v>44</v>
      </c>
      <c r="M36" s="75">
        <v>22</v>
      </c>
    </row>
    <row r="37" spans="1:13" x14ac:dyDescent="0.25">
      <c r="A37" s="74">
        <v>36</v>
      </c>
      <c r="B37" s="6">
        <v>1264</v>
      </c>
      <c r="C37" s="6" t="s">
        <v>191</v>
      </c>
      <c r="D37" s="6" t="s">
        <v>54</v>
      </c>
      <c r="E37" s="5">
        <v>1</v>
      </c>
      <c r="F37" s="19">
        <v>39</v>
      </c>
      <c r="G37" s="5">
        <v>28</v>
      </c>
      <c r="H37" s="19">
        <v>-3</v>
      </c>
      <c r="I37" s="5">
        <v>24</v>
      </c>
      <c r="J37" s="19">
        <v>7</v>
      </c>
      <c r="K37" s="5">
        <v>39</v>
      </c>
      <c r="L37" s="74">
        <v>43</v>
      </c>
      <c r="M37" s="75">
        <v>20</v>
      </c>
    </row>
    <row r="38" spans="1:13" x14ac:dyDescent="0.25">
      <c r="A38" s="74">
        <v>37</v>
      </c>
      <c r="B38" s="6">
        <v>2399</v>
      </c>
      <c r="C38" s="6" t="s">
        <v>211</v>
      </c>
      <c r="D38" s="6" t="s">
        <v>66</v>
      </c>
      <c r="E38" s="5">
        <v>27</v>
      </c>
      <c r="F38" s="5">
        <v>-28</v>
      </c>
      <c r="G38" s="5">
        <v>19</v>
      </c>
      <c r="H38" s="5">
        <v>0</v>
      </c>
      <c r="I38" s="5">
        <v>1</v>
      </c>
      <c r="J38" s="5">
        <v>67</v>
      </c>
      <c r="K38" s="5">
        <v>67</v>
      </c>
      <c r="L38" s="74">
        <v>39</v>
      </c>
      <c r="M38" s="75">
        <v>18</v>
      </c>
    </row>
    <row r="39" spans="1:13" x14ac:dyDescent="0.25">
      <c r="A39" s="74">
        <v>38</v>
      </c>
      <c r="B39" s="6">
        <v>482</v>
      </c>
      <c r="C39" s="6" t="s">
        <v>361</v>
      </c>
      <c r="D39" s="6" t="s">
        <v>137</v>
      </c>
      <c r="E39" s="5">
        <v>22</v>
      </c>
      <c r="F39" s="19">
        <v>66</v>
      </c>
      <c r="G39" s="5">
        <v>7</v>
      </c>
      <c r="H39" s="19">
        <v>-13</v>
      </c>
      <c r="I39" s="5">
        <v>11</v>
      </c>
      <c r="J39" s="19">
        <v>-14</v>
      </c>
      <c r="K39" s="5">
        <v>66</v>
      </c>
      <c r="L39" s="74">
        <v>39</v>
      </c>
      <c r="M39" s="75">
        <v>16</v>
      </c>
    </row>
    <row r="40" spans="1:13" x14ac:dyDescent="0.25">
      <c r="A40" s="74">
        <v>39</v>
      </c>
      <c r="B40" s="6">
        <v>2372</v>
      </c>
      <c r="C40" s="4" t="s">
        <v>412</v>
      </c>
      <c r="D40" s="4" t="s">
        <v>141</v>
      </c>
      <c r="E40" s="5">
        <v>3</v>
      </c>
      <c r="F40" s="19">
        <v>20</v>
      </c>
      <c r="G40" s="5">
        <v>6</v>
      </c>
      <c r="H40" s="19">
        <v>37</v>
      </c>
      <c r="I40" s="5">
        <v>16</v>
      </c>
      <c r="J40" s="19">
        <v>-20</v>
      </c>
      <c r="K40" s="5">
        <v>37</v>
      </c>
      <c r="L40" s="74">
        <v>37</v>
      </c>
      <c r="M40" s="75">
        <v>14</v>
      </c>
    </row>
    <row r="41" spans="1:13" x14ac:dyDescent="0.25">
      <c r="A41" s="74">
        <v>40</v>
      </c>
      <c r="B41" s="6">
        <v>2689</v>
      </c>
      <c r="C41" s="4" t="s">
        <v>266</v>
      </c>
      <c r="D41" s="4" t="s">
        <v>63</v>
      </c>
      <c r="E41" s="5">
        <v>3</v>
      </c>
      <c r="F41" s="5">
        <v>12</v>
      </c>
      <c r="G41" s="5">
        <v>3</v>
      </c>
      <c r="H41" s="5">
        <v>57</v>
      </c>
      <c r="I41" s="5">
        <v>15</v>
      </c>
      <c r="J41" s="5">
        <v>-33</v>
      </c>
      <c r="K41" s="5">
        <v>57</v>
      </c>
      <c r="L41" s="74">
        <v>36</v>
      </c>
      <c r="M41" s="75">
        <v>12</v>
      </c>
    </row>
    <row r="42" spans="1:13" x14ac:dyDescent="0.25">
      <c r="A42" s="74">
        <v>41</v>
      </c>
      <c r="B42" s="6">
        <v>2281</v>
      </c>
      <c r="C42" s="6" t="s">
        <v>183</v>
      </c>
      <c r="D42" s="6" t="s">
        <v>133</v>
      </c>
      <c r="E42" s="7">
        <v>28</v>
      </c>
      <c r="F42" s="19">
        <v>31</v>
      </c>
      <c r="G42" s="7">
        <v>18</v>
      </c>
      <c r="H42" s="19">
        <v>10</v>
      </c>
      <c r="I42" s="7">
        <v>15</v>
      </c>
      <c r="J42" s="19">
        <v>-5</v>
      </c>
      <c r="K42" s="5">
        <v>31</v>
      </c>
      <c r="L42" s="74">
        <v>36</v>
      </c>
      <c r="M42" s="75">
        <v>10</v>
      </c>
    </row>
    <row r="43" spans="1:13" x14ac:dyDescent="0.25">
      <c r="A43" s="74">
        <v>42</v>
      </c>
      <c r="B43" s="6">
        <v>1917</v>
      </c>
      <c r="C43" s="6" t="s">
        <v>297</v>
      </c>
      <c r="D43" s="6" t="s">
        <v>165</v>
      </c>
      <c r="E43" s="5">
        <v>6</v>
      </c>
      <c r="F43" s="19">
        <v>-13</v>
      </c>
      <c r="G43" s="5">
        <v>18</v>
      </c>
      <c r="H43" s="19">
        <v>6</v>
      </c>
      <c r="I43" s="5">
        <v>25</v>
      </c>
      <c r="J43" s="19">
        <v>42</v>
      </c>
      <c r="K43" s="5">
        <v>42</v>
      </c>
      <c r="L43" s="74">
        <v>35</v>
      </c>
      <c r="M43" s="75">
        <v>9</v>
      </c>
    </row>
    <row r="44" spans="1:13" x14ac:dyDescent="0.25">
      <c r="A44" s="74">
        <v>43</v>
      </c>
      <c r="B44" s="6">
        <v>1301</v>
      </c>
      <c r="C44" s="4" t="s">
        <v>413</v>
      </c>
      <c r="D44" s="4" t="s">
        <v>376</v>
      </c>
      <c r="E44" s="5">
        <v>18</v>
      </c>
      <c r="F44" s="19">
        <v>-55</v>
      </c>
      <c r="G44" s="5">
        <v>24</v>
      </c>
      <c r="H44" s="19">
        <v>59</v>
      </c>
      <c r="I44" s="5">
        <v>9</v>
      </c>
      <c r="J44" s="19">
        <v>28</v>
      </c>
      <c r="K44" s="5">
        <v>59</v>
      </c>
      <c r="L44" s="74">
        <v>32</v>
      </c>
      <c r="M44" s="75">
        <v>8</v>
      </c>
    </row>
    <row r="45" spans="1:13" x14ac:dyDescent="0.25">
      <c r="A45" s="74">
        <v>44</v>
      </c>
      <c r="B45" s="6">
        <v>1087</v>
      </c>
      <c r="C45" s="6" t="s">
        <v>232</v>
      </c>
      <c r="D45" s="6" t="s">
        <v>166</v>
      </c>
      <c r="E45" s="5">
        <v>1</v>
      </c>
      <c r="F45" s="19">
        <v>-21</v>
      </c>
      <c r="G45" s="5">
        <v>4</v>
      </c>
      <c r="H45" s="19">
        <v>2</v>
      </c>
      <c r="I45" s="5">
        <v>4</v>
      </c>
      <c r="J45" s="19">
        <v>50</v>
      </c>
      <c r="K45" s="5">
        <v>50</v>
      </c>
      <c r="L45" s="74">
        <v>31</v>
      </c>
      <c r="M45" s="75">
        <v>7</v>
      </c>
    </row>
    <row r="46" spans="1:13" x14ac:dyDescent="0.25">
      <c r="A46" s="74">
        <v>45</v>
      </c>
      <c r="B46" s="6">
        <v>835</v>
      </c>
      <c r="C46" s="6" t="s">
        <v>360</v>
      </c>
      <c r="D46" s="6" t="s">
        <v>52</v>
      </c>
      <c r="E46" s="7">
        <v>25</v>
      </c>
      <c r="F46" s="5">
        <v>36</v>
      </c>
      <c r="G46" s="7">
        <v>29</v>
      </c>
      <c r="H46" s="5">
        <v>-47</v>
      </c>
      <c r="I46" s="7">
        <v>5</v>
      </c>
      <c r="J46" s="5">
        <v>40</v>
      </c>
      <c r="K46" s="5">
        <v>40</v>
      </c>
      <c r="L46" s="74">
        <v>29</v>
      </c>
      <c r="M46" s="75">
        <v>6</v>
      </c>
    </row>
    <row r="47" spans="1:13" x14ac:dyDescent="0.25">
      <c r="A47" s="74">
        <v>46</v>
      </c>
      <c r="B47" s="6">
        <v>1444</v>
      </c>
      <c r="C47" s="4" t="s">
        <v>311</v>
      </c>
      <c r="D47" s="4" t="s">
        <v>414</v>
      </c>
      <c r="E47" s="5">
        <v>4</v>
      </c>
      <c r="F47" s="5">
        <v>51</v>
      </c>
      <c r="G47" s="5">
        <v>3</v>
      </c>
      <c r="H47" s="5">
        <v>5</v>
      </c>
      <c r="I47" s="5">
        <v>12</v>
      </c>
      <c r="J47" s="5">
        <v>-35</v>
      </c>
      <c r="K47" s="5">
        <v>51</v>
      </c>
      <c r="L47" s="74">
        <v>21</v>
      </c>
      <c r="M47" s="75">
        <v>5</v>
      </c>
    </row>
    <row r="48" spans="1:13" x14ac:dyDescent="0.25">
      <c r="A48" s="74">
        <v>47</v>
      </c>
      <c r="B48" s="6">
        <v>1616</v>
      </c>
      <c r="C48" s="4" t="s">
        <v>337</v>
      </c>
      <c r="D48" s="4" t="s">
        <v>44</v>
      </c>
      <c r="E48" s="7">
        <v>22</v>
      </c>
      <c r="F48" s="5">
        <v>-24</v>
      </c>
      <c r="G48" s="7">
        <v>11</v>
      </c>
      <c r="H48" s="5">
        <v>7</v>
      </c>
      <c r="I48" s="7">
        <v>9</v>
      </c>
      <c r="J48" s="5">
        <v>38</v>
      </c>
      <c r="K48" s="5">
        <v>38</v>
      </c>
      <c r="L48" s="74">
        <v>21</v>
      </c>
      <c r="M48" s="75">
        <v>4</v>
      </c>
    </row>
    <row r="49" spans="1:13" x14ac:dyDescent="0.25">
      <c r="A49" s="74">
        <v>48</v>
      </c>
      <c r="B49" s="6">
        <v>919</v>
      </c>
      <c r="C49" s="6" t="s">
        <v>241</v>
      </c>
      <c r="D49" s="6" t="s">
        <v>345</v>
      </c>
      <c r="E49" s="7">
        <v>4</v>
      </c>
      <c r="F49" s="19">
        <v>-29</v>
      </c>
      <c r="G49" s="7">
        <v>21</v>
      </c>
      <c r="H49" s="19">
        <v>78</v>
      </c>
      <c r="I49" s="7">
        <v>8</v>
      </c>
      <c r="J49" s="19">
        <v>-31</v>
      </c>
      <c r="K49" s="5">
        <v>78</v>
      </c>
      <c r="L49" s="74">
        <v>18</v>
      </c>
      <c r="M49" s="75">
        <v>3</v>
      </c>
    </row>
    <row r="50" spans="1:13" x14ac:dyDescent="0.25">
      <c r="A50" s="74">
        <v>49</v>
      </c>
      <c r="B50" s="6">
        <v>2731</v>
      </c>
      <c r="C50" s="4" t="s">
        <v>338</v>
      </c>
      <c r="D50" s="4" t="s">
        <v>155</v>
      </c>
      <c r="E50" s="5">
        <v>5</v>
      </c>
      <c r="F50" s="5">
        <v>33</v>
      </c>
      <c r="G50" s="5">
        <v>20</v>
      </c>
      <c r="H50" s="5">
        <v>28</v>
      </c>
      <c r="I50" s="5">
        <v>18</v>
      </c>
      <c r="J50" s="5">
        <v>-46</v>
      </c>
      <c r="K50" s="5">
        <v>33</v>
      </c>
      <c r="L50" s="74">
        <v>15</v>
      </c>
      <c r="M50" s="75">
        <v>2</v>
      </c>
    </row>
    <row r="51" spans="1:13" x14ac:dyDescent="0.25">
      <c r="A51" s="74">
        <v>50</v>
      </c>
      <c r="B51" s="6">
        <v>5013</v>
      </c>
      <c r="C51" s="4" t="s">
        <v>415</v>
      </c>
      <c r="D51" s="4" t="s">
        <v>414</v>
      </c>
      <c r="E51" s="7">
        <v>2</v>
      </c>
      <c r="F51" s="19">
        <v>-81</v>
      </c>
      <c r="G51" s="7">
        <v>5</v>
      </c>
      <c r="H51" s="19">
        <v>119</v>
      </c>
      <c r="I51" s="7">
        <v>3</v>
      </c>
      <c r="J51" s="19">
        <v>-24</v>
      </c>
      <c r="K51" s="5">
        <v>119</v>
      </c>
      <c r="L51" s="74">
        <v>14</v>
      </c>
      <c r="M51" s="75">
        <v>1</v>
      </c>
    </row>
    <row r="52" spans="1:13" x14ac:dyDescent="0.25">
      <c r="A52" s="74">
        <v>51</v>
      </c>
      <c r="B52" s="6">
        <v>5581</v>
      </c>
      <c r="C52" s="4" t="s">
        <v>416</v>
      </c>
      <c r="D52" s="4" t="s">
        <v>417</v>
      </c>
      <c r="E52" s="5">
        <v>1</v>
      </c>
      <c r="F52" s="5">
        <v>-9</v>
      </c>
      <c r="G52" s="5">
        <v>1</v>
      </c>
      <c r="H52" s="5">
        <v>32</v>
      </c>
      <c r="I52" s="5">
        <v>17</v>
      </c>
      <c r="J52" s="5">
        <v>-12</v>
      </c>
      <c r="K52" s="5">
        <v>32</v>
      </c>
      <c r="L52" s="74">
        <v>11</v>
      </c>
      <c r="M52" s="75">
        <v>0</v>
      </c>
    </row>
    <row r="53" spans="1:13" x14ac:dyDescent="0.25">
      <c r="A53" s="74">
        <v>52</v>
      </c>
      <c r="B53" s="6">
        <v>5077</v>
      </c>
      <c r="C53" s="6" t="s">
        <v>198</v>
      </c>
      <c r="D53" s="6" t="s">
        <v>150</v>
      </c>
      <c r="E53" s="7">
        <v>21</v>
      </c>
      <c r="F53" s="19">
        <v>45</v>
      </c>
      <c r="G53" s="7">
        <v>2</v>
      </c>
      <c r="H53" s="19">
        <v>-14</v>
      </c>
      <c r="I53" s="7">
        <v>15</v>
      </c>
      <c r="J53" s="19">
        <v>-21</v>
      </c>
      <c r="K53" s="5">
        <v>45</v>
      </c>
      <c r="L53" s="74">
        <v>10</v>
      </c>
      <c r="M53" s="75">
        <v>0</v>
      </c>
    </row>
    <row r="54" spans="1:13" x14ac:dyDescent="0.25">
      <c r="A54" s="74">
        <v>53</v>
      </c>
      <c r="B54" s="6">
        <v>1131</v>
      </c>
      <c r="C54" s="4" t="s">
        <v>309</v>
      </c>
      <c r="D54" s="4" t="s">
        <v>55</v>
      </c>
      <c r="E54" s="5">
        <v>14</v>
      </c>
      <c r="F54" s="19">
        <v>24</v>
      </c>
      <c r="G54" s="5">
        <v>22</v>
      </c>
      <c r="H54" s="19">
        <v>-32</v>
      </c>
      <c r="I54" s="5">
        <v>27</v>
      </c>
      <c r="J54" s="19">
        <v>17</v>
      </c>
      <c r="K54" s="5">
        <v>24</v>
      </c>
      <c r="L54" s="74">
        <v>9</v>
      </c>
      <c r="M54" s="75">
        <v>0</v>
      </c>
    </row>
    <row r="55" spans="1:13" x14ac:dyDescent="0.25">
      <c r="A55" s="74">
        <v>54</v>
      </c>
      <c r="B55" s="6">
        <v>1167</v>
      </c>
      <c r="C55" s="4" t="s">
        <v>418</v>
      </c>
      <c r="D55" s="4" t="s">
        <v>419</v>
      </c>
      <c r="E55" s="5">
        <v>26</v>
      </c>
      <c r="F55" s="19">
        <v>16</v>
      </c>
      <c r="G55" s="5">
        <v>23</v>
      </c>
      <c r="H55" s="19">
        <v>12</v>
      </c>
      <c r="I55" s="5">
        <v>10</v>
      </c>
      <c r="J55" s="19">
        <v>-21</v>
      </c>
      <c r="K55" s="5">
        <v>16</v>
      </c>
      <c r="L55" s="74">
        <v>7</v>
      </c>
      <c r="M55" s="75">
        <v>0</v>
      </c>
    </row>
    <row r="56" spans="1:13" x14ac:dyDescent="0.25">
      <c r="A56" s="74">
        <v>55</v>
      </c>
      <c r="B56" s="6">
        <v>2954</v>
      </c>
      <c r="C56" s="4" t="s">
        <v>420</v>
      </c>
      <c r="D56" s="4" t="s">
        <v>421</v>
      </c>
      <c r="E56" s="7">
        <v>26</v>
      </c>
      <c r="F56" s="5">
        <v>-45</v>
      </c>
      <c r="G56" s="7">
        <v>4</v>
      </c>
      <c r="H56" s="5">
        <v>-28</v>
      </c>
      <c r="I56" s="7">
        <v>3</v>
      </c>
      <c r="J56" s="5">
        <v>78</v>
      </c>
      <c r="K56" s="5">
        <v>78</v>
      </c>
      <c r="L56" s="74">
        <v>5</v>
      </c>
      <c r="M56" s="75">
        <v>0</v>
      </c>
    </row>
    <row r="57" spans="1:13" x14ac:dyDescent="0.25">
      <c r="A57" s="74">
        <v>56</v>
      </c>
      <c r="B57" s="6">
        <v>3828</v>
      </c>
      <c r="C57" s="6" t="s">
        <v>335</v>
      </c>
      <c r="D57" s="6" t="s">
        <v>336</v>
      </c>
      <c r="E57" s="5">
        <v>29</v>
      </c>
      <c r="F57" s="19">
        <v>65</v>
      </c>
      <c r="G57" s="5">
        <v>11</v>
      </c>
      <c r="H57" s="19">
        <v>15</v>
      </c>
      <c r="I57" s="5">
        <v>27</v>
      </c>
      <c r="J57" s="19">
        <v>-75</v>
      </c>
      <c r="K57" s="5">
        <v>65</v>
      </c>
      <c r="L57" s="74">
        <v>5</v>
      </c>
      <c r="M57" s="75">
        <v>0</v>
      </c>
    </row>
    <row r="58" spans="1:13" x14ac:dyDescent="0.25">
      <c r="A58" s="74">
        <v>57</v>
      </c>
      <c r="B58" s="6">
        <v>5401</v>
      </c>
      <c r="C58" s="4" t="s">
        <v>300</v>
      </c>
      <c r="D58" s="4" t="s">
        <v>301</v>
      </c>
      <c r="E58" s="7">
        <v>6</v>
      </c>
      <c r="F58" s="19">
        <v>3</v>
      </c>
      <c r="G58" s="7">
        <v>13</v>
      </c>
      <c r="H58" s="19">
        <v>3</v>
      </c>
      <c r="I58" s="7">
        <v>18</v>
      </c>
      <c r="J58" s="19">
        <v>-4</v>
      </c>
      <c r="K58" s="5">
        <v>3</v>
      </c>
      <c r="L58" s="74">
        <v>2</v>
      </c>
      <c r="M58" s="75">
        <v>0</v>
      </c>
    </row>
    <row r="59" spans="1:13" x14ac:dyDescent="0.25">
      <c r="A59" s="74">
        <v>58</v>
      </c>
      <c r="B59" s="6">
        <v>1071</v>
      </c>
      <c r="C59" s="6" t="s">
        <v>333</v>
      </c>
      <c r="D59" s="6" t="s">
        <v>53</v>
      </c>
      <c r="E59" s="7">
        <v>5</v>
      </c>
      <c r="F59" s="19">
        <v>-7</v>
      </c>
      <c r="G59" s="7">
        <v>9</v>
      </c>
      <c r="H59" s="19">
        <v>16</v>
      </c>
      <c r="I59" s="7">
        <v>29</v>
      </c>
      <c r="J59" s="19">
        <v>-8</v>
      </c>
      <c r="K59" s="5">
        <v>16</v>
      </c>
      <c r="L59" s="74">
        <v>1</v>
      </c>
      <c r="M59" s="75">
        <v>0</v>
      </c>
    </row>
    <row r="60" spans="1:13" x14ac:dyDescent="0.25">
      <c r="A60" s="74">
        <v>59</v>
      </c>
      <c r="B60" s="6">
        <v>832</v>
      </c>
      <c r="C60" s="4" t="s">
        <v>248</v>
      </c>
      <c r="D60" s="4" t="s">
        <v>118</v>
      </c>
      <c r="E60" s="5">
        <v>7</v>
      </c>
      <c r="F60" s="19">
        <v>46</v>
      </c>
      <c r="G60" s="5">
        <v>10</v>
      </c>
      <c r="H60" s="19">
        <v>-29</v>
      </c>
      <c r="I60" s="5">
        <v>24</v>
      </c>
      <c r="J60" s="19">
        <v>-17</v>
      </c>
      <c r="K60" s="5">
        <v>46</v>
      </c>
      <c r="L60" s="74">
        <v>0</v>
      </c>
      <c r="M60" s="75">
        <v>0</v>
      </c>
    </row>
    <row r="61" spans="1:13" x14ac:dyDescent="0.25">
      <c r="A61" s="74">
        <v>60</v>
      </c>
      <c r="B61" s="6">
        <v>1903</v>
      </c>
      <c r="C61" s="4" t="s">
        <v>215</v>
      </c>
      <c r="D61" s="4" t="s">
        <v>345</v>
      </c>
      <c r="E61" s="5">
        <v>15</v>
      </c>
      <c r="F61" s="19">
        <v>-38</v>
      </c>
      <c r="G61" s="5">
        <v>1</v>
      </c>
      <c r="H61" s="19">
        <v>-20</v>
      </c>
      <c r="I61" s="5">
        <v>29</v>
      </c>
      <c r="J61" s="19">
        <v>56</v>
      </c>
      <c r="K61" s="5">
        <v>56</v>
      </c>
      <c r="L61" s="74">
        <v>-2</v>
      </c>
      <c r="M61" s="75">
        <v>0</v>
      </c>
    </row>
    <row r="62" spans="1:13" x14ac:dyDescent="0.25">
      <c r="A62" s="74">
        <v>61</v>
      </c>
      <c r="B62" s="6">
        <v>2410</v>
      </c>
      <c r="C62" s="6" t="s">
        <v>306</v>
      </c>
      <c r="D62" s="6" t="s">
        <v>153</v>
      </c>
      <c r="E62" s="7">
        <v>18</v>
      </c>
      <c r="F62" s="19">
        <v>7</v>
      </c>
      <c r="G62" s="7">
        <v>18</v>
      </c>
      <c r="H62" s="19">
        <v>6</v>
      </c>
      <c r="I62" s="7">
        <v>20</v>
      </c>
      <c r="J62" s="19">
        <v>-15</v>
      </c>
      <c r="K62" s="5">
        <v>7</v>
      </c>
      <c r="L62" s="74">
        <v>-2</v>
      </c>
      <c r="M62" s="75">
        <v>0</v>
      </c>
    </row>
    <row r="63" spans="1:13" x14ac:dyDescent="0.25">
      <c r="A63" s="74">
        <v>62</v>
      </c>
      <c r="B63" s="6">
        <v>5112</v>
      </c>
      <c r="C63" s="6" t="s">
        <v>422</v>
      </c>
      <c r="D63" s="6" t="s">
        <v>421</v>
      </c>
      <c r="E63" s="5">
        <v>14</v>
      </c>
      <c r="F63" s="19">
        <v>14</v>
      </c>
      <c r="G63" s="5">
        <v>21</v>
      </c>
      <c r="H63" s="19">
        <v>26</v>
      </c>
      <c r="I63" s="5">
        <v>22</v>
      </c>
      <c r="J63" s="19">
        <v>-45</v>
      </c>
      <c r="K63" s="5">
        <v>26</v>
      </c>
      <c r="L63" s="74">
        <v>-5</v>
      </c>
      <c r="M63" s="75">
        <v>0</v>
      </c>
    </row>
    <row r="64" spans="1:13" x14ac:dyDescent="0.25">
      <c r="A64" s="74">
        <v>63</v>
      </c>
      <c r="B64" s="6">
        <v>5253</v>
      </c>
      <c r="C64" s="4" t="s">
        <v>225</v>
      </c>
      <c r="D64" s="4" t="s">
        <v>163</v>
      </c>
      <c r="E64" s="7">
        <v>24</v>
      </c>
      <c r="F64" s="19">
        <v>-17</v>
      </c>
      <c r="G64" s="7">
        <v>27</v>
      </c>
      <c r="H64" s="19">
        <v>-26</v>
      </c>
      <c r="I64" s="7">
        <v>11</v>
      </c>
      <c r="J64" s="19">
        <v>36</v>
      </c>
      <c r="K64" s="5">
        <v>36</v>
      </c>
      <c r="L64" s="74">
        <v>-7</v>
      </c>
      <c r="M64" s="75">
        <v>0</v>
      </c>
    </row>
    <row r="65" spans="1:13" x14ac:dyDescent="0.25">
      <c r="A65" s="74">
        <v>64</v>
      </c>
      <c r="B65" s="6">
        <v>447</v>
      </c>
      <c r="C65" s="6" t="s">
        <v>201</v>
      </c>
      <c r="D65" s="6" t="s">
        <v>53</v>
      </c>
      <c r="E65" s="5">
        <v>26</v>
      </c>
      <c r="F65" s="19">
        <v>-25</v>
      </c>
      <c r="G65" s="5">
        <v>1</v>
      </c>
      <c r="H65" s="19">
        <v>-2</v>
      </c>
      <c r="I65" s="5">
        <v>5</v>
      </c>
      <c r="J65" s="19">
        <v>20</v>
      </c>
      <c r="K65" s="5">
        <v>20</v>
      </c>
      <c r="L65" s="74">
        <v>-7</v>
      </c>
      <c r="M65" s="75">
        <v>0</v>
      </c>
    </row>
    <row r="66" spans="1:13" x14ac:dyDescent="0.25">
      <c r="A66" s="74">
        <v>65</v>
      </c>
      <c r="B66" s="6">
        <v>1016</v>
      </c>
      <c r="C66" s="6" t="s">
        <v>370</v>
      </c>
      <c r="D66" s="6" t="s">
        <v>21</v>
      </c>
      <c r="E66" s="5">
        <v>21</v>
      </c>
      <c r="F66" s="19">
        <v>-59</v>
      </c>
      <c r="G66" s="5">
        <v>16</v>
      </c>
      <c r="H66" s="19">
        <v>59</v>
      </c>
      <c r="I66" s="5">
        <v>17</v>
      </c>
      <c r="J66" s="19">
        <v>-8</v>
      </c>
      <c r="K66" s="5">
        <v>59</v>
      </c>
      <c r="L66" s="74">
        <v>-8</v>
      </c>
      <c r="M66" s="75">
        <v>0</v>
      </c>
    </row>
    <row r="67" spans="1:13" x14ac:dyDescent="0.25">
      <c r="A67" s="74">
        <v>66</v>
      </c>
      <c r="B67" s="6">
        <v>6321</v>
      </c>
      <c r="C67" s="6" t="s">
        <v>423</v>
      </c>
      <c r="D67" s="6" t="s">
        <v>107</v>
      </c>
      <c r="E67" s="5">
        <v>8</v>
      </c>
      <c r="F67" s="19">
        <v>-15</v>
      </c>
      <c r="G67" s="5">
        <v>14</v>
      </c>
      <c r="H67" s="19">
        <v>-16</v>
      </c>
      <c r="I67" s="5">
        <v>10</v>
      </c>
      <c r="J67" s="19">
        <v>19</v>
      </c>
      <c r="K67" s="5">
        <v>19</v>
      </c>
      <c r="L67" s="74">
        <v>-12</v>
      </c>
      <c r="M67" s="75">
        <v>0</v>
      </c>
    </row>
    <row r="68" spans="1:13" x14ac:dyDescent="0.25">
      <c r="A68" s="74">
        <v>67</v>
      </c>
      <c r="B68" s="6">
        <v>1752</v>
      </c>
      <c r="C68" s="6" t="s">
        <v>177</v>
      </c>
      <c r="D68" s="6" t="s">
        <v>54</v>
      </c>
      <c r="E68" s="5">
        <v>2</v>
      </c>
      <c r="F68" s="5">
        <v>7</v>
      </c>
      <c r="G68" s="5">
        <v>29</v>
      </c>
      <c r="H68" s="5">
        <v>3</v>
      </c>
      <c r="I68" s="5">
        <v>13</v>
      </c>
      <c r="J68" s="5">
        <v>-25</v>
      </c>
      <c r="K68" s="5">
        <v>7</v>
      </c>
      <c r="L68" s="74">
        <v>-15</v>
      </c>
      <c r="M68" s="75">
        <v>0</v>
      </c>
    </row>
    <row r="69" spans="1:13" x14ac:dyDescent="0.25">
      <c r="A69" s="74">
        <v>68</v>
      </c>
      <c r="B69" s="6">
        <v>1018</v>
      </c>
      <c r="C69" s="6" t="s">
        <v>224</v>
      </c>
      <c r="D69" s="6" t="s">
        <v>118</v>
      </c>
      <c r="E69" s="5">
        <v>22</v>
      </c>
      <c r="F69" s="19">
        <v>-12</v>
      </c>
      <c r="G69" s="5">
        <v>6</v>
      </c>
      <c r="H69" s="19">
        <v>-23</v>
      </c>
      <c r="I69" s="5">
        <v>2</v>
      </c>
      <c r="J69" s="19">
        <v>19</v>
      </c>
      <c r="K69" s="5">
        <v>19</v>
      </c>
      <c r="L69" s="74">
        <v>-16</v>
      </c>
      <c r="M69" s="75">
        <v>0</v>
      </c>
    </row>
    <row r="70" spans="1:13" x14ac:dyDescent="0.25">
      <c r="A70" s="74">
        <v>69</v>
      </c>
      <c r="B70" s="6">
        <v>765</v>
      </c>
      <c r="C70" s="4" t="s">
        <v>288</v>
      </c>
      <c r="D70" s="4" t="s">
        <v>24</v>
      </c>
      <c r="E70" s="5">
        <v>21</v>
      </c>
      <c r="F70" s="19">
        <v>19</v>
      </c>
      <c r="G70" s="5">
        <v>17</v>
      </c>
      <c r="H70" s="19">
        <v>4</v>
      </c>
      <c r="I70" s="5">
        <v>14</v>
      </c>
      <c r="J70" s="19">
        <v>-41</v>
      </c>
      <c r="K70" s="5">
        <v>19</v>
      </c>
      <c r="L70" s="74">
        <v>-18</v>
      </c>
      <c r="M70" s="75">
        <v>0</v>
      </c>
    </row>
    <row r="71" spans="1:13" x14ac:dyDescent="0.25">
      <c r="A71" s="74">
        <v>70</v>
      </c>
      <c r="B71" s="6">
        <v>2618</v>
      </c>
      <c r="C71" s="6" t="s">
        <v>350</v>
      </c>
      <c r="D71" s="6" t="s">
        <v>44</v>
      </c>
      <c r="E71" s="5">
        <v>12</v>
      </c>
      <c r="F71" s="19">
        <v>13</v>
      </c>
      <c r="G71" s="5">
        <v>3</v>
      </c>
      <c r="H71" s="19">
        <v>5</v>
      </c>
      <c r="I71" s="5">
        <v>29</v>
      </c>
      <c r="J71" s="19">
        <v>-36</v>
      </c>
      <c r="K71" s="5">
        <v>13</v>
      </c>
      <c r="L71" s="74">
        <v>-18</v>
      </c>
      <c r="M71" s="75">
        <v>0</v>
      </c>
    </row>
    <row r="72" spans="1:13" x14ac:dyDescent="0.25">
      <c r="A72" s="74">
        <v>71</v>
      </c>
      <c r="B72" s="6">
        <v>2057</v>
      </c>
      <c r="C72" s="6" t="s">
        <v>348</v>
      </c>
      <c r="D72" s="6" t="s">
        <v>115</v>
      </c>
      <c r="E72" s="5">
        <v>4</v>
      </c>
      <c r="F72" s="5">
        <v>-9</v>
      </c>
      <c r="G72" s="5">
        <v>25</v>
      </c>
      <c r="H72" s="5">
        <v>29</v>
      </c>
      <c r="I72" s="5">
        <v>17</v>
      </c>
      <c r="J72" s="5">
        <v>-44</v>
      </c>
      <c r="K72" s="5">
        <v>29</v>
      </c>
      <c r="L72" s="74">
        <v>-24</v>
      </c>
      <c r="M72" s="75">
        <v>0</v>
      </c>
    </row>
    <row r="73" spans="1:13" x14ac:dyDescent="0.25">
      <c r="A73" s="74">
        <v>72</v>
      </c>
      <c r="B73" s="6">
        <v>4840</v>
      </c>
      <c r="C73" s="4" t="s">
        <v>233</v>
      </c>
      <c r="D73" s="4" t="s">
        <v>164</v>
      </c>
      <c r="E73" s="7">
        <v>29</v>
      </c>
      <c r="F73" s="19">
        <v>9</v>
      </c>
      <c r="G73" s="7">
        <v>19</v>
      </c>
      <c r="H73" s="19">
        <v>-2</v>
      </c>
      <c r="I73" s="7">
        <v>14</v>
      </c>
      <c r="J73" s="19">
        <v>-33</v>
      </c>
      <c r="K73" s="5">
        <v>9</v>
      </c>
      <c r="L73" s="74">
        <v>-26</v>
      </c>
      <c r="M73" s="75">
        <v>0</v>
      </c>
    </row>
    <row r="74" spans="1:13" x14ac:dyDescent="0.25">
      <c r="A74" s="74">
        <v>73</v>
      </c>
      <c r="B74" s="6">
        <v>1813</v>
      </c>
      <c r="C74" s="4" t="s">
        <v>229</v>
      </c>
      <c r="D74" s="4" t="s">
        <v>128</v>
      </c>
      <c r="E74" s="5">
        <v>3</v>
      </c>
      <c r="F74" s="5">
        <v>-14</v>
      </c>
      <c r="G74" s="5">
        <v>29</v>
      </c>
      <c r="H74" s="5">
        <v>-15</v>
      </c>
      <c r="I74" s="5">
        <v>2</v>
      </c>
      <c r="J74" s="5">
        <v>3</v>
      </c>
      <c r="K74" s="5">
        <v>3</v>
      </c>
      <c r="L74" s="74">
        <v>-26</v>
      </c>
      <c r="M74" s="75">
        <v>0</v>
      </c>
    </row>
    <row r="75" spans="1:13" x14ac:dyDescent="0.25">
      <c r="A75" s="74">
        <v>74</v>
      </c>
      <c r="B75" s="6">
        <v>784</v>
      </c>
      <c r="C75" s="6" t="s">
        <v>230</v>
      </c>
      <c r="D75" s="6" t="s">
        <v>21</v>
      </c>
      <c r="E75" s="7">
        <v>18</v>
      </c>
      <c r="F75" s="19">
        <v>-23</v>
      </c>
      <c r="G75" s="7">
        <v>11</v>
      </c>
      <c r="H75" s="19">
        <v>11</v>
      </c>
      <c r="I75" s="7">
        <v>1</v>
      </c>
      <c r="J75" s="19">
        <v>-17</v>
      </c>
      <c r="K75" s="5">
        <v>11</v>
      </c>
      <c r="L75" s="74">
        <v>-29</v>
      </c>
      <c r="M75" s="75">
        <v>0</v>
      </c>
    </row>
    <row r="76" spans="1:13" x14ac:dyDescent="0.25">
      <c r="A76" s="74">
        <v>75</v>
      </c>
      <c r="B76" s="6">
        <v>5431</v>
      </c>
      <c r="C76" s="6" t="s">
        <v>424</v>
      </c>
      <c r="D76" s="6" t="s">
        <v>425</v>
      </c>
      <c r="E76" s="5">
        <v>28</v>
      </c>
      <c r="F76" s="19">
        <v>-27</v>
      </c>
      <c r="G76" s="5">
        <v>17</v>
      </c>
      <c r="H76" s="19">
        <v>10</v>
      </c>
      <c r="I76" s="5">
        <v>29</v>
      </c>
      <c r="J76" s="19">
        <v>-12</v>
      </c>
      <c r="K76" s="5">
        <v>10</v>
      </c>
      <c r="L76" s="74">
        <v>-29</v>
      </c>
      <c r="M76" s="75">
        <v>0</v>
      </c>
    </row>
    <row r="77" spans="1:13" x14ac:dyDescent="0.25">
      <c r="A77" s="74">
        <v>76</v>
      </c>
      <c r="B77" s="6">
        <v>2369</v>
      </c>
      <c r="C77" s="4" t="s">
        <v>245</v>
      </c>
      <c r="D77" s="4" t="s">
        <v>120</v>
      </c>
      <c r="E77" s="7">
        <v>19</v>
      </c>
      <c r="F77" s="19">
        <v>-3</v>
      </c>
      <c r="G77" s="7">
        <v>24</v>
      </c>
      <c r="H77" s="19">
        <v>-7</v>
      </c>
      <c r="I77" s="7">
        <v>19</v>
      </c>
      <c r="J77" s="19">
        <v>-25</v>
      </c>
      <c r="K77" s="5">
        <v>-3</v>
      </c>
      <c r="L77" s="74">
        <v>-35</v>
      </c>
      <c r="M77" s="75">
        <v>0</v>
      </c>
    </row>
    <row r="78" spans="1:13" x14ac:dyDescent="0.25">
      <c r="A78" s="74">
        <v>77</v>
      </c>
      <c r="B78" s="6">
        <v>4984</v>
      </c>
      <c r="C78" s="6" t="s">
        <v>358</v>
      </c>
      <c r="D78" s="6" t="s">
        <v>12</v>
      </c>
      <c r="E78" s="5">
        <v>23</v>
      </c>
      <c r="F78" s="19">
        <v>-24</v>
      </c>
      <c r="G78" s="5">
        <v>26</v>
      </c>
      <c r="H78" s="19">
        <v>-28</v>
      </c>
      <c r="I78" s="5">
        <v>12</v>
      </c>
      <c r="J78" s="19">
        <v>13</v>
      </c>
      <c r="K78" s="5">
        <v>13</v>
      </c>
      <c r="L78" s="74">
        <v>-39</v>
      </c>
      <c r="M78" s="75">
        <v>0</v>
      </c>
    </row>
    <row r="79" spans="1:13" x14ac:dyDescent="0.25">
      <c r="A79" s="74">
        <v>78</v>
      </c>
      <c r="B79" s="6">
        <v>75</v>
      </c>
      <c r="C79" s="6" t="s">
        <v>426</v>
      </c>
      <c r="D79" s="6" t="s">
        <v>136</v>
      </c>
      <c r="E79" s="5">
        <v>9</v>
      </c>
      <c r="F79" s="19">
        <v>-21</v>
      </c>
      <c r="G79" s="5">
        <v>14</v>
      </c>
      <c r="H79" s="19">
        <v>-10</v>
      </c>
      <c r="I79" s="5">
        <v>16</v>
      </c>
      <c r="J79" s="19">
        <v>-8</v>
      </c>
      <c r="K79" s="5">
        <v>-8</v>
      </c>
      <c r="L79" s="74">
        <v>-39</v>
      </c>
      <c r="M79" s="75">
        <v>0</v>
      </c>
    </row>
    <row r="80" spans="1:13" x14ac:dyDescent="0.25">
      <c r="A80" s="74">
        <v>79</v>
      </c>
      <c r="B80" s="6">
        <v>2557</v>
      </c>
      <c r="C80" s="6" t="s">
        <v>219</v>
      </c>
      <c r="D80" s="6" t="s">
        <v>140</v>
      </c>
      <c r="E80" s="5">
        <v>2</v>
      </c>
      <c r="F80" s="19">
        <v>-11</v>
      </c>
      <c r="G80" s="5">
        <v>15</v>
      </c>
      <c r="H80" s="19">
        <v>10</v>
      </c>
      <c r="I80" s="5">
        <v>24</v>
      </c>
      <c r="J80" s="19">
        <v>-39</v>
      </c>
      <c r="K80" s="5">
        <v>10</v>
      </c>
      <c r="L80" s="74">
        <v>-40</v>
      </c>
      <c r="M80" s="75">
        <v>0</v>
      </c>
    </row>
    <row r="81" spans="1:13" x14ac:dyDescent="0.25">
      <c r="A81" s="74">
        <v>80</v>
      </c>
      <c r="B81" s="6">
        <v>4769</v>
      </c>
      <c r="C81" s="6" t="s">
        <v>286</v>
      </c>
      <c r="D81" s="6" t="s">
        <v>126</v>
      </c>
      <c r="E81" s="5">
        <v>12</v>
      </c>
      <c r="F81" s="19">
        <v>3</v>
      </c>
      <c r="G81" s="5">
        <v>20</v>
      </c>
      <c r="H81" s="19">
        <v>12</v>
      </c>
      <c r="I81" s="5">
        <v>4</v>
      </c>
      <c r="J81" s="19">
        <v>-56</v>
      </c>
      <c r="K81" s="5">
        <v>12</v>
      </c>
      <c r="L81" s="74">
        <v>-41</v>
      </c>
      <c r="M81" s="75">
        <v>0</v>
      </c>
    </row>
    <row r="82" spans="1:13" x14ac:dyDescent="0.25">
      <c r="A82" s="74">
        <v>81</v>
      </c>
      <c r="B82" s="6">
        <v>2934</v>
      </c>
      <c r="C82" s="4" t="s">
        <v>427</v>
      </c>
      <c r="D82" s="4" t="s">
        <v>428</v>
      </c>
      <c r="E82" s="5">
        <v>27</v>
      </c>
      <c r="F82" s="5">
        <v>-2</v>
      </c>
      <c r="G82" s="5">
        <v>16</v>
      </c>
      <c r="H82" s="5">
        <v>-33</v>
      </c>
      <c r="I82" s="5">
        <v>19</v>
      </c>
      <c r="J82" s="5">
        <v>-8</v>
      </c>
      <c r="K82" s="5">
        <v>-2</v>
      </c>
      <c r="L82" s="74">
        <v>-43</v>
      </c>
      <c r="M82" s="75">
        <v>0</v>
      </c>
    </row>
    <row r="83" spans="1:13" x14ac:dyDescent="0.25">
      <c r="A83" s="74">
        <v>82</v>
      </c>
      <c r="B83" s="6">
        <v>5126</v>
      </c>
      <c r="C83" s="4" t="s">
        <v>429</v>
      </c>
      <c r="D83" s="4" t="s">
        <v>430</v>
      </c>
      <c r="E83" s="7">
        <v>11</v>
      </c>
      <c r="F83" s="5">
        <v>-50</v>
      </c>
      <c r="G83" s="7">
        <v>25</v>
      </c>
      <c r="H83" s="5">
        <v>33</v>
      </c>
      <c r="I83" s="7">
        <v>22</v>
      </c>
      <c r="J83" s="5">
        <v>-29</v>
      </c>
      <c r="K83" s="5">
        <v>33</v>
      </c>
      <c r="L83" s="74">
        <v>-46</v>
      </c>
      <c r="M83" s="75">
        <v>0</v>
      </c>
    </row>
    <row r="84" spans="1:13" x14ac:dyDescent="0.25">
      <c r="A84" s="74">
        <v>83</v>
      </c>
      <c r="B84" s="6">
        <v>1508</v>
      </c>
      <c r="C84" s="6" t="s">
        <v>339</v>
      </c>
      <c r="D84" s="6" t="s">
        <v>15</v>
      </c>
      <c r="E84" s="7">
        <v>20</v>
      </c>
      <c r="F84" s="19">
        <v>-3</v>
      </c>
      <c r="G84" s="7">
        <v>5</v>
      </c>
      <c r="H84" s="19">
        <v>-73</v>
      </c>
      <c r="I84" s="7">
        <v>21</v>
      </c>
      <c r="J84" s="19">
        <v>30</v>
      </c>
      <c r="K84" s="5">
        <v>30</v>
      </c>
      <c r="L84" s="74">
        <v>-46</v>
      </c>
      <c r="M84" s="75">
        <v>0</v>
      </c>
    </row>
    <row r="85" spans="1:13" x14ac:dyDescent="0.25">
      <c r="A85" s="74">
        <v>84</v>
      </c>
      <c r="B85" s="6">
        <v>1532</v>
      </c>
      <c r="C85" s="6" t="s">
        <v>189</v>
      </c>
      <c r="D85" s="6" t="s">
        <v>123</v>
      </c>
      <c r="E85" s="5">
        <v>15</v>
      </c>
      <c r="F85" s="19">
        <v>26</v>
      </c>
      <c r="G85" s="5">
        <v>11</v>
      </c>
      <c r="H85" s="19">
        <v>-33</v>
      </c>
      <c r="I85" s="5">
        <v>21</v>
      </c>
      <c r="J85" s="19">
        <v>-42</v>
      </c>
      <c r="K85" s="5">
        <v>26</v>
      </c>
      <c r="L85" s="74">
        <v>-49</v>
      </c>
      <c r="M85" s="75">
        <v>0</v>
      </c>
    </row>
    <row r="86" spans="1:13" x14ac:dyDescent="0.25">
      <c r="A86" s="74">
        <v>85</v>
      </c>
      <c r="B86" s="6">
        <v>111</v>
      </c>
      <c r="C86" s="6" t="s">
        <v>431</v>
      </c>
      <c r="D86" s="6" t="s">
        <v>136</v>
      </c>
      <c r="E86" s="5">
        <v>17</v>
      </c>
      <c r="F86" s="19">
        <v>22</v>
      </c>
      <c r="G86" s="5">
        <v>5</v>
      </c>
      <c r="H86" s="19">
        <v>-19</v>
      </c>
      <c r="I86" s="5">
        <v>9</v>
      </c>
      <c r="J86" s="19">
        <v>-52</v>
      </c>
      <c r="K86" s="5">
        <v>22</v>
      </c>
      <c r="L86" s="74">
        <v>-49</v>
      </c>
      <c r="M86" s="75">
        <v>0</v>
      </c>
    </row>
    <row r="87" spans="1:13" x14ac:dyDescent="0.25">
      <c r="A87" s="74">
        <v>86</v>
      </c>
      <c r="B87" s="6">
        <v>2594</v>
      </c>
      <c r="C87" s="6" t="s">
        <v>249</v>
      </c>
      <c r="D87" s="6" t="s">
        <v>53</v>
      </c>
      <c r="E87" s="7">
        <v>19</v>
      </c>
      <c r="F87" s="19">
        <v>-45</v>
      </c>
      <c r="G87" s="7">
        <v>5</v>
      </c>
      <c r="H87" s="19">
        <v>-27</v>
      </c>
      <c r="I87" s="7">
        <v>20</v>
      </c>
      <c r="J87" s="19">
        <v>19</v>
      </c>
      <c r="K87" s="5">
        <v>19</v>
      </c>
      <c r="L87" s="74">
        <v>-53</v>
      </c>
      <c r="M87" s="75">
        <v>0</v>
      </c>
    </row>
    <row r="88" spans="1:13" x14ac:dyDescent="0.25">
      <c r="A88" s="74">
        <v>87</v>
      </c>
      <c r="B88" s="6">
        <v>5231</v>
      </c>
      <c r="C88" s="6" t="s">
        <v>432</v>
      </c>
      <c r="D88" s="6" t="s">
        <v>414</v>
      </c>
      <c r="E88" s="7">
        <v>17</v>
      </c>
      <c r="F88" s="19">
        <v>-28</v>
      </c>
      <c r="G88" s="7">
        <v>10</v>
      </c>
      <c r="H88" s="19">
        <v>-31</v>
      </c>
      <c r="I88" s="7">
        <v>25</v>
      </c>
      <c r="J88" s="19">
        <v>2</v>
      </c>
      <c r="K88" s="5">
        <v>2</v>
      </c>
      <c r="L88" s="74">
        <v>-57</v>
      </c>
      <c r="M88" s="75">
        <v>0</v>
      </c>
    </row>
    <row r="89" spans="1:13" x14ac:dyDescent="0.25">
      <c r="A89" s="74">
        <v>88</v>
      </c>
      <c r="B89" s="6">
        <v>4831</v>
      </c>
      <c r="C89" s="6" t="s">
        <v>220</v>
      </c>
      <c r="D89" s="6" t="s">
        <v>53</v>
      </c>
      <c r="E89" s="5">
        <v>8</v>
      </c>
      <c r="F89" s="19">
        <v>-22</v>
      </c>
      <c r="G89" s="5">
        <v>4</v>
      </c>
      <c r="H89" s="19">
        <v>38</v>
      </c>
      <c r="I89" s="5">
        <v>16</v>
      </c>
      <c r="J89" s="19">
        <v>-74</v>
      </c>
      <c r="K89" s="5">
        <v>38</v>
      </c>
      <c r="L89" s="74">
        <v>-58</v>
      </c>
      <c r="M89" s="75">
        <v>0</v>
      </c>
    </row>
    <row r="90" spans="1:13" x14ac:dyDescent="0.25">
      <c r="A90" s="74">
        <v>89</v>
      </c>
      <c r="B90" s="6">
        <v>1534</v>
      </c>
      <c r="C90" s="4" t="s">
        <v>216</v>
      </c>
      <c r="D90" s="4" t="s">
        <v>135</v>
      </c>
      <c r="E90" s="5">
        <v>20</v>
      </c>
      <c r="F90" s="19">
        <v>1</v>
      </c>
      <c r="G90" s="5">
        <v>26</v>
      </c>
      <c r="H90" s="19">
        <v>-20</v>
      </c>
      <c r="I90" s="5">
        <v>10</v>
      </c>
      <c r="J90" s="19">
        <v>-39</v>
      </c>
      <c r="K90" s="5">
        <v>1</v>
      </c>
      <c r="L90" s="74">
        <v>-58</v>
      </c>
      <c r="M90" s="75">
        <v>0</v>
      </c>
    </row>
    <row r="91" spans="1:13" x14ac:dyDescent="0.25">
      <c r="A91" s="74">
        <v>90</v>
      </c>
      <c r="B91" s="6">
        <v>2750</v>
      </c>
      <c r="C91" s="4" t="s">
        <v>320</v>
      </c>
      <c r="D91" s="4" t="s">
        <v>66</v>
      </c>
      <c r="E91" s="5">
        <v>3</v>
      </c>
      <c r="F91" s="5">
        <v>-18</v>
      </c>
      <c r="G91" s="5">
        <v>25</v>
      </c>
      <c r="H91" s="5">
        <v>-13</v>
      </c>
      <c r="I91" s="5">
        <v>11</v>
      </c>
      <c r="J91" s="5">
        <v>-29</v>
      </c>
      <c r="K91" s="5">
        <v>-13</v>
      </c>
      <c r="L91" s="74">
        <v>-60</v>
      </c>
      <c r="M91" s="75">
        <v>0</v>
      </c>
    </row>
    <row r="92" spans="1:13" x14ac:dyDescent="0.25">
      <c r="A92" s="74">
        <v>91</v>
      </c>
      <c r="B92" s="6">
        <v>1402</v>
      </c>
      <c r="C92" s="4" t="s">
        <v>257</v>
      </c>
      <c r="D92" s="4" t="s">
        <v>114</v>
      </c>
      <c r="E92" s="7">
        <v>24</v>
      </c>
      <c r="F92" s="19">
        <v>-15</v>
      </c>
      <c r="G92" s="7">
        <v>12</v>
      </c>
      <c r="H92" s="19">
        <v>-21</v>
      </c>
      <c r="I92" s="7">
        <v>25</v>
      </c>
      <c r="J92" s="19">
        <v>-24</v>
      </c>
      <c r="K92" s="5">
        <v>-15</v>
      </c>
      <c r="L92" s="74">
        <v>-60</v>
      </c>
      <c r="M92" s="75">
        <v>0</v>
      </c>
    </row>
    <row r="93" spans="1:13" x14ac:dyDescent="0.25">
      <c r="A93" s="74">
        <v>92</v>
      </c>
      <c r="B93" s="6">
        <v>1626</v>
      </c>
      <c r="C93" s="4" t="s">
        <v>289</v>
      </c>
      <c r="D93" s="4" t="s">
        <v>13</v>
      </c>
      <c r="E93" s="5">
        <v>9</v>
      </c>
      <c r="F93" s="19">
        <v>-15</v>
      </c>
      <c r="G93" s="5">
        <v>24</v>
      </c>
      <c r="H93" s="19">
        <v>-25</v>
      </c>
      <c r="I93" s="5">
        <v>1</v>
      </c>
      <c r="J93" s="19">
        <v>-23</v>
      </c>
      <c r="K93" s="5">
        <v>-15</v>
      </c>
      <c r="L93" s="74">
        <v>-63</v>
      </c>
      <c r="M93" s="75">
        <v>0</v>
      </c>
    </row>
    <row r="94" spans="1:13" x14ac:dyDescent="0.25">
      <c r="A94" s="74">
        <v>93</v>
      </c>
      <c r="B94" s="6">
        <v>1094</v>
      </c>
      <c r="C94" s="6" t="s">
        <v>377</v>
      </c>
      <c r="D94" s="6" t="s">
        <v>378</v>
      </c>
      <c r="E94" s="5">
        <v>14</v>
      </c>
      <c r="F94" s="19">
        <v>-6</v>
      </c>
      <c r="G94" s="5">
        <v>12</v>
      </c>
      <c r="H94" s="19">
        <v>-9</v>
      </c>
      <c r="I94" s="5">
        <v>13</v>
      </c>
      <c r="J94" s="19">
        <v>-53</v>
      </c>
      <c r="K94" s="5">
        <v>-6</v>
      </c>
      <c r="L94" s="74">
        <v>-68</v>
      </c>
      <c r="M94" s="75">
        <v>0</v>
      </c>
    </row>
    <row r="95" spans="1:13" x14ac:dyDescent="0.25">
      <c r="A95" s="74">
        <v>94</v>
      </c>
      <c r="B95" s="6">
        <v>2746</v>
      </c>
      <c r="C95" s="4" t="s">
        <v>253</v>
      </c>
      <c r="D95" s="4" t="s">
        <v>144</v>
      </c>
      <c r="E95" s="5">
        <v>19</v>
      </c>
      <c r="F95" s="19">
        <v>-17</v>
      </c>
      <c r="G95" s="5">
        <v>23</v>
      </c>
      <c r="H95" s="19">
        <v>-24</v>
      </c>
      <c r="I95" s="5">
        <v>1</v>
      </c>
      <c r="J95" s="19">
        <v>-27</v>
      </c>
      <c r="K95" s="5">
        <v>-17</v>
      </c>
      <c r="L95" s="74">
        <v>-68</v>
      </c>
      <c r="M95" s="75">
        <v>0</v>
      </c>
    </row>
    <row r="96" spans="1:13" x14ac:dyDescent="0.25">
      <c r="A96" s="74">
        <v>95</v>
      </c>
      <c r="B96" s="6">
        <v>2798</v>
      </c>
      <c r="C96" s="4" t="s">
        <v>187</v>
      </c>
      <c r="D96" s="4" t="s">
        <v>58</v>
      </c>
      <c r="E96" s="5">
        <v>16</v>
      </c>
      <c r="F96" s="19">
        <v>1</v>
      </c>
      <c r="G96" s="5">
        <v>12</v>
      </c>
      <c r="H96" s="19">
        <v>-57</v>
      </c>
      <c r="I96" s="5">
        <v>9</v>
      </c>
      <c r="J96" s="19">
        <v>-14</v>
      </c>
      <c r="K96" s="5">
        <v>1</v>
      </c>
      <c r="L96" s="74">
        <v>-70</v>
      </c>
      <c r="M96" s="75">
        <v>0</v>
      </c>
    </row>
    <row r="97" spans="1:13" x14ac:dyDescent="0.25">
      <c r="A97" s="74">
        <v>96</v>
      </c>
      <c r="B97" s="6">
        <v>777</v>
      </c>
      <c r="C97" s="4" t="s">
        <v>195</v>
      </c>
      <c r="D97" s="4" t="s">
        <v>134</v>
      </c>
      <c r="E97" s="5">
        <v>6</v>
      </c>
      <c r="F97" s="5">
        <v>-3</v>
      </c>
      <c r="G97" s="5">
        <v>23</v>
      </c>
      <c r="H97" s="5">
        <v>-16</v>
      </c>
      <c r="I97" s="5">
        <v>26</v>
      </c>
      <c r="J97" s="5">
        <v>-51</v>
      </c>
      <c r="K97" s="5">
        <v>-3</v>
      </c>
      <c r="L97" s="74">
        <v>-70</v>
      </c>
      <c r="M97" s="75">
        <v>0</v>
      </c>
    </row>
    <row r="98" spans="1:13" x14ac:dyDescent="0.25">
      <c r="A98" s="74">
        <v>97</v>
      </c>
      <c r="B98" s="6">
        <v>2635</v>
      </c>
      <c r="C98" s="4" t="s">
        <v>182</v>
      </c>
      <c r="D98" s="4" t="s">
        <v>57</v>
      </c>
      <c r="E98" s="5">
        <v>5</v>
      </c>
      <c r="F98" s="19">
        <v>-21</v>
      </c>
      <c r="G98" s="5">
        <v>15</v>
      </c>
      <c r="H98" s="19">
        <v>-78</v>
      </c>
      <c r="I98" s="5">
        <v>18</v>
      </c>
      <c r="J98" s="19">
        <v>26</v>
      </c>
      <c r="K98" s="5">
        <v>26</v>
      </c>
      <c r="L98" s="74">
        <v>-73</v>
      </c>
      <c r="M98" s="75">
        <v>0</v>
      </c>
    </row>
    <row r="99" spans="1:13" x14ac:dyDescent="0.25">
      <c r="A99" s="74">
        <v>98</v>
      </c>
      <c r="B99" s="6">
        <v>1516</v>
      </c>
      <c r="C99" s="4" t="s">
        <v>251</v>
      </c>
      <c r="D99" s="4" t="s">
        <v>23</v>
      </c>
      <c r="E99" s="5">
        <v>13</v>
      </c>
      <c r="F99" s="19">
        <v>-12</v>
      </c>
      <c r="G99" s="5">
        <v>10</v>
      </c>
      <c r="H99" s="19">
        <v>43</v>
      </c>
      <c r="I99" s="5">
        <v>6</v>
      </c>
      <c r="J99" s="19">
        <v>-108</v>
      </c>
      <c r="K99" s="5">
        <v>43</v>
      </c>
      <c r="L99" s="74">
        <v>-77</v>
      </c>
      <c r="M99" s="75">
        <v>0</v>
      </c>
    </row>
    <row r="100" spans="1:13" x14ac:dyDescent="0.25">
      <c r="A100" s="74">
        <v>99</v>
      </c>
      <c r="B100" s="6">
        <v>2752</v>
      </c>
      <c r="C100" s="4" t="s">
        <v>203</v>
      </c>
      <c r="D100" s="4" t="s">
        <v>119</v>
      </c>
      <c r="E100" s="5">
        <v>25</v>
      </c>
      <c r="F100" s="19">
        <v>-32</v>
      </c>
      <c r="G100" s="5">
        <v>9</v>
      </c>
      <c r="H100" s="19">
        <v>24</v>
      </c>
      <c r="I100" s="5">
        <v>5</v>
      </c>
      <c r="J100" s="19">
        <v>-76</v>
      </c>
      <c r="K100" s="5">
        <v>24</v>
      </c>
      <c r="L100" s="74">
        <v>-84</v>
      </c>
      <c r="M100" s="75">
        <v>0</v>
      </c>
    </row>
    <row r="101" spans="1:13" x14ac:dyDescent="0.25">
      <c r="A101" s="74">
        <v>100</v>
      </c>
      <c r="B101" s="6">
        <v>660</v>
      </c>
      <c r="C101" s="4" t="s">
        <v>278</v>
      </c>
      <c r="D101" s="4" t="s">
        <v>111</v>
      </c>
      <c r="E101" s="5">
        <v>13</v>
      </c>
      <c r="F101" s="19">
        <v>-42</v>
      </c>
      <c r="G101" s="5">
        <v>9</v>
      </c>
      <c r="H101" s="19">
        <v>-32</v>
      </c>
      <c r="I101" s="5">
        <v>26</v>
      </c>
      <c r="J101" s="19">
        <v>-11</v>
      </c>
      <c r="K101" s="5">
        <v>-11</v>
      </c>
      <c r="L101" s="74">
        <v>-85</v>
      </c>
      <c r="M101" s="75">
        <v>0</v>
      </c>
    </row>
    <row r="102" spans="1:13" x14ac:dyDescent="0.25">
      <c r="A102" s="74">
        <v>101</v>
      </c>
      <c r="B102" s="6">
        <v>1894</v>
      </c>
      <c r="C102" s="6" t="s">
        <v>200</v>
      </c>
      <c r="D102" s="6" t="s">
        <v>130</v>
      </c>
      <c r="E102" s="5">
        <v>20</v>
      </c>
      <c r="F102" s="19">
        <v>-1</v>
      </c>
      <c r="G102" s="5">
        <v>3</v>
      </c>
      <c r="H102" s="19">
        <v>-67</v>
      </c>
      <c r="I102" s="5">
        <v>20</v>
      </c>
      <c r="J102" s="19">
        <v>-21</v>
      </c>
      <c r="K102" s="5">
        <v>-1</v>
      </c>
      <c r="L102" s="74">
        <v>-89</v>
      </c>
      <c r="M102" s="75">
        <v>0</v>
      </c>
    </row>
    <row r="103" spans="1:13" x14ac:dyDescent="0.25">
      <c r="A103" s="74">
        <v>102</v>
      </c>
      <c r="B103" s="6">
        <v>4774</v>
      </c>
      <c r="C103" s="55" t="s">
        <v>184</v>
      </c>
      <c r="D103" s="4" t="s">
        <v>142</v>
      </c>
      <c r="E103" s="5">
        <v>14</v>
      </c>
      <c r="F103" s="19">
        <v>-32</v>
      </c>
      <c r="G103" s="5">
        <v>6</v>
      </c>
      <c r="H103" s="19">
        <v>-37</v>
      </c>
      <c r="I103" s="5">
        <v>25</v>
      </c>
      <c r="J103" s="19">
        <v>-20</v>
      </c>
      <c r="K103" s="5">
        <v>-20</v>
      </c>
      <c r="L103" s="74">
        <v>-89</v>
      </c>
      <c r="M103" s="75">
        <v>0</v>
      </c>
    </row>
    <row r="104" spans="1:13" x14ac:dyDescent="0.25">
      <c r="A104" s="74">
        <v>103</v>
      </c>
      <c r="B104" s="6">
        <v>699</v>
      </c>
      <c r="C104" s="6" t="s">
        <v>433</v>
      </c>
      <c r="D104" s="6" t="s">
        <v>136</v>
      </c>
      <c r="E104" s="5">
        <v>5</v>
      </c>
      <c r="F104" s="19">
        <v>-5</v>
      </c>
      <c r="G104" s="5">
        <v>2</v>
      </c>
      <c r="H104" s="19">
        <v>-94</v>
      </c>
      <c r="I104" s="5">
        <v>13</v>
      </c>
      <c r="J104" s="19">
        <v>9</v>
      </c>
      <c r="K104" s="5">
        <v>9</v>
      </c>
      <c r="L104" s="74">
        <v>-90</v>
      </c>
      <c r="M104" s="75">
        <v>0</v>
      </c>
    </row>
    <row r="105" spans="1:13" x14ac:dyDescent="0.25">
      <c r="A105" s="74">
        <v>104</v>
      </c>
      <c r="B105" s="6">
        <v>2792</v>
      </c>
      <c r="C105" s="4" t="s">
        <v>190</v>
      </c>
      <c r="D105" s="4" t="s">
        <v>65</v>
      </c>
      <c r="E105" s="5">
        <v>27</v>
      </c>
      <c r="F105" s="5">
        <v>6</v>
      </c>
      <c r="G105" s="5">
        <v>13</v>
      </c>
      <c r="H105" s="5">
        <v>-61</v>
      </c>
      <c r="I105" s="5">
        <v>28</v>
      </c>
      <c r="J105" s="5">
        <v>-37</v>
      </c>
      <c r="K105" s="5">
        <v>6</v>
      </c>
      <c r="L105" s="74">
        <v>-92</v>
      </c>
      <c r="M105" s="75">
        <v>0</v>
      </c>
    </row>
    <row r="106" spans="1:13" x14ac:dyDescent="0.25">
      <c r="A106" s="74">
        <v>105</v>
      </c>
      <c r="B106" s="6">
        <v>1562</v>
      </c>
      <c r="C106" s="4" t="s">
        <v>296</v>
      </c>
      <c r="D106" s="4" t="s">
        <v>53</v>
      </c>
      <c r="E106" s="5">
        <v>10</v>
      </c>
      <c r="F106" s="5">
        <v>-78</v>
      </c>
      <c r="G106" s="5">
        <v>14</v>
      </c>
      <c r="H106" s="5">
        <v>54</v>
      </c>
      <c r="I106" s="5">
        <v>4</v>
      </c>
      <c r="J106" s="5">
        <v>-76</v>
      </c>
      <c r="K106" s="5">
        <v>54</v>
      </c>
      <c r="L106" s="74">
        <v>-100</v>
      </c>
      <c r="M106" s="75">
        <v>0</v>
      </c>
    </row>
    <row r="107" spans="1:13" x14ac:dyDescent="0.25">
      <c r="A107" s="74">
        <v>106</v>
      </c>
      <c r="B107" s="6">
        <v>1685</v>
      </c>
      <c r="C107" s="4" t="s">
        <v>276</v>
      </c>
      <c r="D107" s="4" t="s">
        <v>27</v>
      </c>
      <c r="E107" s="5">
        <v>25</v>
      </c>
      <c r="F107" s="5">
        <v>-38</v>
      </c>
      <c r="G107" s="5">
        <v>24</v>
      </c>
      <c r="H107" s="5">
        <v>-27</v>
      </c>
      <c r="I107" s="5">
        <v>12</v>
      </c>
      <c r="J107" s="5">
        <v>-35</v>
      </c>
      <c r="K107" s="5">
        <v>-27</v>
      </c>
      <c r="L107" s="74">
        <v>-100</v>
      </c>
      <c r="M107" s="75">
        <v>0</v>
      </c>
    </row>
    <row r="108" spans="1:13" x14ac:dyDescent="0.25">
      <c r="A108" s="74">
        <v>107</v>
      </c>
      <c r="B108" s="6">
        <v>6320</v>
      </c>
      <c r="C108" s="4" t="s">
        <v>434</v>
      </c>
      <c r="D108" s="4" t="s">
        <v>107</v>
      </c>
      <c r="E108" s="5">
        <v>28</v>
      </c>
      <c r="F108" s="5">
        <v>-45</v>
      </c>
      <c r="G108" s="5">
        <v>25</v>
      </c>
      <c r="H108" s="5">
        <v>-49</v>
      </c>
      <c r="I108" s="5">
        <v>26</v>
      </c>
      <c r="J108" s="5">
        <v>-7</v>
      </c>
      <c r="K108" s="5">
        <v>-7</v>
      </c>
      <c r="L108" s="74">
        <v>-101</v>
      </c>
      <c r="M108" s="75">
        <v>0</v>
      </c>
    </row>
    <row r="109" spans="1:13" x14ac:dyDescent="0.25">
      <c r="A109" s="74">
        <v>108</v>
      </c>
      <c r="B109" s="6">
        <v>197</v>
      </c>
      <c r="C109" s="4" t="s">
        <v>344</v>
      </c>
      <c r="D109" s="4" t="s">
        <v>136</v>
      </c>
      <c r="E109" s="5">
        <v>6</v>
      </c>
      <c r="F109" s="5">
        <v>13</v>
      </c>
      <c r="G109" s="5">
        <v>9</v>
      </c>
      <c r="H109" s="5">
        <v>-8</v>
      </c>
      <c r="I109" s="5">
        <v>23</v>
      </c>
      <c r="J109" s="5">
        <v>-114</v>
      </c>
      <c r="K109" s="5">
        <v>13</v>
      </c>
      <c r="L109" s="74">
        <v>-109</v>
      </c>
      <c r="M109" s="75">
        <v>0</v>
      </c>
    </row>
    <row r="110" spans="1:13" x14ac:dyDescent="0.25">
      <c r="A110" s="74">
        <v>109</v>
      </c>
      <c r="B110" s="6">
        <v>5481</v>
      </c>
      <c r="C110" s="4" t="s">
        <v>259</v>
      </c>
      <c r="D110" s="4" t="s">
        <v>139</v>
      </c>
      <c r="E110" s="5">
        <v>21</v>
      </c>
      <c r="F110" s="5">
        <v>-5</v>
      </c>
      <c r="G110" s="5">
        <v>8</v>
      </c>
      <c r="H110" s="5">
        <v>-49</v>
      </c>
      <c r="I110" s="5">
        <v>3</v>
      </c>
      <c r="J110" s="5">
        <v>-56</v>
      </c>
      <c r="K110" s="5">
        <v>-5</v>
      </c>
      <c r="L110" s="74">
        <v>-110</v>
      </c>
      <c r="M110" s="75">
        <v>0</v>
      </c>
    </row>
    <row r="111" spans="1:13" x14ac:dyDescent="0.25">
      <c r="A111" s="74">
        <v>110</v>
      </c>
      <c r="B111" s="6">
        <v>2651</v>
      </c>
      <c r="C111" s="4" t="s">
        <v>291</v>
      </c>
      <c r="D111" s="4" t="s">
        <v>126</v>
      </c>
      <c r="E111" s="5">
        <v>7</v>
      </c>
      <c r="F111" s="5">
        <v>-42</v>
      </c>
      <c r="G111" s="5">
        <v>2</v>
      </c>
      <c r="H111" s="5">
        <v>-72</v>
      </c>
      <c r="I111" s="5">
        <v>3</v>
      </c>
      <c r="J111" s="5">
        <v>2</v>
      </c>
      <c r="K111" s="5">
        <v>2</v>
      </c>
      <c r="L111" s="74">
        <v>-112</v>
      </c>
      <c r="M111" s="75">
        <v>0</v>
      </c>
    </row>
    <row r="112" spans="1:13" x14ac:dyDescent="0.25">
      <c r="A112" s="74">
        <v>111</v>
      </c>
      <c r="B112" s="6">
        <v>1605</v>
      </c>
      <c r="C112" s="4" t="s">
        <v>254</v>
      </c>
      <c r="D112" s="4" t="s">
        <v>20</v>
      </c>
      <c r="E112" s="5">
        <v>12</v>
      </c>
      <c r="F112" s="5">
        <v>9</v>
      </c>
      <c r="G112" s="5">
        <v>7</v>
      </c>
      <c r="H112" s="5">
        <v>-109</v>
      </c>
      <c r="I112" s="5">
        <v>19</v>
      </c>
      <c r="J112" s="5">
        <v>-20</v>
      </c>
      <c r="K112" s="5">
        <v>9</v>
      </c>
      <c r="L112" s="74">
        <v>-120</v>
      </c>
      <c r="M112" s="75">
        <v>0</v>
      </c>
    </row>
    <row r="113" spans="1:13" x14ac:dyDescent="0.25">
      <c r="A113" s="74">
        <v>112</v>
      </c>
      <c r="B113" s="6">
        <v>6319</v>
      </c>
      <c r="C113" s="4" t="s">
        <v>388</v>
      </c>
      <c r="D113" s="4" t="s">
        <v>376</v>
      </c>
      <c r="E113" s="5">
        <v>9</v>
      </c>
      <c r="F113" s="5">
        <v>1</v>
      </c>
      <c r="G113" s="5">
        <v>8</v>
      </c>
      <c r="H113" s="5">
        <v>-107</v>
      </c>
      <c r="I113" s="5">
        <v>21</v>
      </c>
      <c r="J113" s="5">
        <v>-20</v>
      </c>
      <c r="K113" s="5">
        <v>1</v>
      </c>
      <c r="L113" s="74">
        <v>-126</v>
      </c>
      <c r="M113" s="75">
        <v>0</v>
      </c>
    </row>
    <row r="114" spans="1:13" x14ac:dyDescent="0.25">
      <c r="A114" s="74">
        <v>113</v>
      </c>
      <c r="B114" s="6">
        <v>2658</v>
      </c>
      <c r="C114" s="4" t="s">
        <v>264</v>
      </c>
      <c r="D114" s="4" t="s">
        <v>53</v>
      </c>
      <c r="E114" s="5">
        <v>24</v>
      </c>
      <c r="F114" s="5">
        <v>-5</v>
      </c>
      <c r="G114" s="5">
        <v>26</v>
      </c>
      <c r="H114" s="5">
        <v>-36</v>
      </c>
      <c r="I114" s="5">
        <v>7</v>
      </c>
      <c r="J114" s="5">
        <v>-88</v>
      </c>
      <c r="K114" s="5">
        <v>-5</v>
      </c>
      <c r="L114" s="74">
        <v>-129</v>
      </c>
      <c r="M114" s="75">
        <v>0</v>
      </c>
    </row>
    <row r="115" spans="1:13" x14ac:dyDescent="0.25">
      <c r="A115" s="74">
        <v>114</v>
      </c>
      <c r="B115" s="6">
        <v>5266</v>
      </c>
      <c r="C115" s="4" t="s">
        <v>223</v>
      </c>
      <c r="D115" s="4" t="s">
        <v>25</v>
      </c>
      <c r="E115" s="5">
        <v>29</v>
      </c>
      <c r="F115" s="5">
        <v>-85</v>
      </c>
      <c r="G115" s="5">
        <v>20</v>
      </c>
      <c r="H115" s="5">
        <v>-42</v>
      </c>
      <c r="I115" s="5">
        <v>27</v>
      </c>
      <c r="J115" s="5">
        <v>-3</v>
      </c>
      <c r="K115" s="5">
        <v>-3</v>
      </c>
      <c r="L115" s="74">
        <v>-130</v>
      </c>
      <c r="M115" s="75">
        <v>0</v>
      </c>
    </row>
    <row r="116" spans="1:13" x14ac:dyDescent="0.25">
      <c r="A116" s="74">
        <v>115</v>
      </c>
      <c r="B116" s="6">
        <v>4967</v>
      </c>
      <c r="C116" s="4" t="s">
        <v>262</v>
      </c>
      <c r="D116" s="4" t="s">
        <v>132</v>
      </c>
      <c r="E116" s="5">
        <v>20</v>
      </c>
      <c r="F116" s="5">
        <v>3</v>
      </c>
      <c r="G116" s="5">
        <v>21</v>
      </c>
      <c r="H116" s="5">
        <v>-72</v>
      </c>
      <c r="I116" s="5">
        <v>8</v>
      </c>
      <c r="J116" s="5">
        <v>-85</v>
      </c>
      <c r="K116" s="5">
        <v>3</v>
      </c>
      <c r="L116" s="74">
        <v>-154</v>
      </c>
      <c r="M116" s="75">
        <v>0</v>
      </c>
    </row>
    <row r="117" spans="1:13" x14ac:dyDescent="0.25">
      <c r="A117" s="74">
        <v>116</v>
      </c>
      <c r="B117" s="6">
        <v>4867</v>
      </c>
      <c r="C117" s="4" t="s">
        <v>299</v>
      </c>
      <c r="D117" s="4" t="s">
        <v>73</v>
      </c>
      <c r="E117" s="5">
        <v>11</v>
      </c>
      <c r="F117" s="5">
        <v>-60</v>
      </c>
      <c r="G117" s="5">
        <v>28</v>
      </c>
      <c r="H117" s="5">
        <v>-33</v>
      </c>
      <c r="I117" s="5">
        <v>28</v>
      </c>
      <c r="J117" s="5">
        <v>-81</v>
      </c>
      <c r="K117" s="5">
        <v>-33</v>
      </c>
      <c r="L117" s="74">
        <v>-174</v>
      </c>
      <c r="M117" s="75">
        <v>0</v>
      </c>
    </row>
  </sheetData>
  <autoFilter ref="A1:N105" xr:uid="{00000000-0009-0000-0000-000008000000}"/>
  <phoneticPr fontId="0" type="noConversion"/>
  <conditionalFormatting sqref="F2:L117">
    <cfRule type="cellIs" dxfId="51" priority="2" operator="lessThan">
      <formula>0</formula>
    </cfRule>
  </conditionalFormatting>
  <pageMargins left="0.78740157480314965" right="0.78740157480314965" top="1.5748031496062993" bottom="0.78740157480314965" header="0.31496062992125984" footer="0.31496062992125984"/>
  <pageSetup paperSize="9" scale="97" orientation="portrait" horizontalDpi="300" verticalDpi="300" r:id="rId1"/>
  <headerFooter>
    <oddHeader xml:space="preserve">&amp;L&amp;G&amp;C&amp;12
                &amp;A
                 6.11.2021&amp;R&amp;12 25.
Hausruckviertler 
Tarockcup 
2021-2022
</oddHeader>
    <oddFooter>&amp;C&amp;P von &amp;N&amp;RKienast / Emeder</oddFooter>
  </headerFooter>
  <rowBreaks count="2" manualBreakCount="2">
    <brk id="51" max="12" man="1"/>
    <brk id="101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51</vt:i4>
      </vt:variant>
    </vt:vector>
  </HeadingPairs>
  <TitlesOfParts>
    <vt:vector size="77" baseType="lpstr">
      <vt:lpstr>Frankenmarkt</vt:lpstr>
      <vt:lpstr>Pöndorf</vt:lpstr>
      <vt:lpstr>Frankenmarkt_Marathonfinale</vt:lpstr>
      <vt:lpstr>Fornach</vt:lpstr>
      <vt:lpstr>Atzbach</vt:lpstr>
      <vt:lpstr>Uttendorf</vt:lpstr>
      <vt:lpstr>Bergern</vt:lpstr>
      <vt:lpstr>Strass</vt:lpstr>
      <vt:lpstr>Kremsmünster</vt:lpstr>
      <vt:lpstr>Traunkirchen</vt:lpstr>
      <vt:lpstr>Zell</vt:lpstr>
      <vt:lpstr>Puchkirchen</vt:lpstr>
      <vt:lpstr>Frankenmarkt_Neujahr</vt:lpstr>
      <vt:lpstr>Schwanenstadt</vt:lpstr>
      <vt:lpstr>Hallwang</vt:lpstr>
      <vt:lpstr>Henndorf</vt:lpstr>
      <vt:lpstr>Taiskirchen</vt:lpstr>
      <vt:lpstr>Vöcklamarkt</vt:lpstr>
      <vt:lpstr>Ebensee</vt:lpstr>
      <vt:lpstr>Ried</vt:lpstr>
      <vt:lpstr>Frankenmarkt_Benefiz</vt:lpstr>
      <vt:lpstr>Finale</vt:lpstr>
      <vt:lpstr>Statistik_pdf</vt:lpstr>
      <vt:lpstr>Gesamtwertung</vt:lpstr>
      <vt:lpstr>Gesamtwertung_4Teilnahmen</vt:lpstr>
      <vt:lpstr>Preisträger</vt:lpstr>
      <vt:lpstr>Atzbach!Druckbereich</vt:lpstr>
      <vt:lpstr>Bergern!Druckbereich</vt:lpstr>
      <vt:lpstr>Ebensee!Druckbereich</vt:lpstr>
      <vt:lpstr>Finale!Druckbereich</vt:lpstr>
      <vt:lpstr>Fornach!Druckbereich</vt:lpstr>
      <vt:lpstr>Frankenmarkt!Druckbereich</vt:lpstr>
      <vt:lpstr>Frankenmarkt_Benefiz!Druckbereich</vt:lpstr>
      <vt:lpstr>Frankenmarkt_Marathonfinale!Druckbereich</vt:lpstr>
      <vt:lpstr>Frankenmarkt_Neujahr!Druckbereich</vt:lpstr>
      <vt:lpstr>Gesamtwertung!Druckbereich</vt:lpstr>
      <vt:lpstr>Gesamtwertung_4Teilnahmen!Druckbereich</vt:lpstr>
      <vt:lpstr>Hallwang!Druckbereich</vt:lpstr>
      <vt:lpstr>Henndorf!Druckbereich</vt:lpstr>
      <vt:lpstr>Kremsmünster!Druckbereich</vt:lpstr>
      <vt:lpstr>Pöndorf!Druckbereich</vt:lpstr>
      <vt:lpstr>Preisträger!Druckbereich</vt:lpstr>
      <vt:lpstr>Puchkirchen!Druckbereich</vt:lpstr>
      <vt:lpstr>Ried!Druckbereich</vt:lpstr>
      <vt:lpstr>Schwanenstadt!Druckbereich</vt:lpstr>
      <vt:lpstr>Statistik_pdf!Druckbereich</vt:lpstr>
      <vt:lpstr>Strass!Druckbereich</vt:lpstr>
      <vt:lpstr>Taiskirchen!Druckbereich</vt:lpstr>
      <vt:lpstr>Traunkirchen!Druckbereich</vt:lpstr>
      <vt:lpstr>Uttendorf!Druckbereich</vt:lpstr>
      <vt:lpstr>Vöcklamarkt!Druckbereich</vt:lpstr>
      <vt:lpstr>Zell!Druckbereich</vt:lpstr>
      <vt:lpstr>Atzbach!Drucktitel</vt:lpstr>
      <vt:lpstr>Bergern!Drucktitel</vt:lpstr>
      <vt:lpstr>Ebensee!Drucktitel</vt:lpstr>
      <vt:lpstr>Finale!Drucktitel</vt:lpstr>
      <vt:lpstr>Fornach!Drucktitel</vt:lpstr>
      <vt:lpstr>Frankenmarkt!Drucktitel</vt:lpstr>
      <vt:lpstr>Frankenmarkt_Benefiz!Drucktitel</vt:lpstr>
      <vt:lpstr>Frankenmarkt_Marathonfinale!Drucktitel</vt:lpstr>
      <vt:lpstr>Frankenmarkt_Neujahr!Drucktitel</vt:lpstr>
      <vt:lpstr>Gesamtwertung!Drucktitel</vt:lpstr>
      <vt:lpstr>Gesamtwertung_4Teilnahmen!Drucktitel</vt:lpstr>
      <vt:lpstr>Hallwang!Drucktitel</vt:lpstr>
      <vt:lpstr>Henndorf!Drucktitel</vt:lpstr>
      <vt:lpstr>Kremsmünster!Drucktitel</vt:lpstr>
      <vt:lpstr>Pöndorf!Drucktitel</vt:lpstr>
      <vt:lpstr>Preisträger!Drucktitel</vt:lpstr>
      <vt:lpstr>Puchkirchen!Drucktitel</vt:lpstr>
      <vt:lpstr>Ried!Drucktitel</vt:lpstr>
      <vt:lpstr>Schwanenstadt!Drucktitel</vt:lpstr>
      <vt:lpstr>Strass!Drucktitel</vt:lpstr>
      <vt:lpstr>Taiskirchen!Drucktitel</vt:lpstr>
      <vt:lpstr>Traunkirchen!Drucktitel</vt:lpstr>
      <vt:lpstr>Uttendorf!Drucktitel</vt:lpstr>
      <vt:lpstr>Vöcklamarkt!Drucktitel</vt:lpstr>
      <vt:lpstr>Zell!Drucktitel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Kienast</dc:creator>
  <cp:lastModifiedBy>Franz</cp:lastModifiedBy>
  <cp:lastPrinted>2022-03-20T05:39:38Z</cp:lastPrinted>
  <dcterms:created xsi:type="dcterms:W3CDTF">1999-10-25T08:27:25Z</dcterms:created>
  <dcterms:modified xsi:type="dcterms:W3CDTF">2022-03-20T05:40:06Z</dcterms:modified>
</cp:coreProperties>
</file>